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600" windowWidth="15480" windowHeight="6645" activeTab="0"/>
  </bookViews>
  <sheets>
    <sheet name="Gesamtspielplan G" sheetId="1" r:id="rId1"/>
    <sheet name="G1" sheetId="2" r:id="rId2"/>
    <sheet name="G2" sheetId="3" r:id="rId3"/>
  </sheets>
  <definedNames>
    <definedName name="_xlnm.Print_Area" localSheetId="2">'G2'!#REF!</definedName>
  </definedNames>
  <calcPr fullCalcOnLoad="1"/>
</workbook>
</file>

<file path=xl/sharedStrings.xml><?xml version="1.0" encoding="utf-8"?>
<sst xmlns="http://schemas.openxmlformats.org/spreadsheetml/2006/main" count="296" uniqueCount="61">
  <si>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</si>
  <si>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</si>
  <si>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</si>
  <si>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</si>
  <si>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</si>
  <si>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</si>
  <si>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</si>
  <si>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</si>
  <si>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</si>
  <si>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</si>
  <si>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</si>
  <si>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</si>
  <si>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</si>
  <si>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</si>
  <si>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</si>
  <si>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</si>
  <si>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</si>
  <si>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</si>
  <si>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</si>
  <si>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</si>
  <si>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</si>
  <si>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</si>
  <si>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</si>
  <si>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</si>
  <si>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</si>
  <si>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</si>
  <si>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Platz</t>
  </si>
  <si>
    <t>Sp.</t>
  </si>
  <si>
    <t>III. Abschlußtabelle</t>
  </si>
  <si>
    <t>Gruppeneinteilung</t>
  </si>
  <si>
    <t>Mannschaft</t>
  </si>
  <si>
    <t>II. Spielplan</t>
  </si>
  <si>
    <t>SV Postbauer</t>
  </si>
  <si>
    <r>
      <t>Fußball Feldturnier für - G1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</si>
  <si>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SVP-Kinder-EM 2008</t>
  </si>
  <si>
    <t>im  SVP Sportpark, Am Aicha</t>
  </si>
  <si>
    <t>Schiedsrichter</t>
  </si>
  <si>
    <t>Gruppeneinteilung G1</t>
  </si>
  <si>
    <r>
      <t>Fußball Feldturnier für - G1-G2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</si>
  <si>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Gruppeneinteilung G2</t>
  </si>
  <si>
    <t>Deutschland 1</t>
  </si>
  <si>
    <t>Türkei 1</t>
  </si>
  <si>
    <t>Spanien 1</t>
  </si>
  <si>
    <t>Portugal 1</t>
  </si>
  <si>
    <t>Italien 1</t>
  </si>
  <si>
    <t>Deutschland 2</t>
  </si>
  <si>
    <t>Türkei 2</t>
  </si>
  <si>
    <t>Spanien 2</t>
  </si>
  <si>
    <t>Portugal 2</t>
  </si>
  <si>
    <t xml:space="preserve">Spanien 1 </t>
  </si>
  <si>
    <t xml:space="preserve">Deutschland 1 = SV Postbauer </t>
  </si>
  <si>
    <t>Türkei 1 = Henger SV</t>
  </si>
  <si>
    <t>Portugal 1 = TSV Wolfstein</t>
  </si>
  <si>
    <t>Deutschland 2 = SV Postbauer</t>
  </si>
  <si>
    <t>Türkei 2 = Henger SV</t>
  </si>
  <si>
    <t>Portugal 2 = TSV Wolfstein</t>
  </si>
  <si>
    <t>Spanien 2 = TSV Pavelsbach</t>
  </si>
  <si>
    <t>Spanien 1 = TSV Pavelsbach</t>
  </si>
  <si>
    <t>Italien 1 = TSV Pyrbaum</t>
  </si>
  <si>
    <t>Logo</t>
  </si>
  <si>
    <t>im Stadion ………………………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</si>
</sst>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9"/>
      <color indexed="9"/>
      <name val="Arial"/>
      <family val="2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6" fillId="0" borderId="13" xfId="0" applyFont="1" applyBorder="1" applyAlignment="1">
      <alignment horizontal="left" shrinkToFit="1"/>
    </xf>
    <xf numFmtId="0" fontId="0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8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 shrinkToFit="1"/>
    </xf>
    <xf numFmtId="0" fontId="6" fillId="0" borderId="23" xfId="0" applyFont="1" applyBorder="1" applyAlignment="1">
      <alignment horizontal="left" shrinkToFi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left" shrinkToFit="1"/>
    </xf>
    <xf numFmtId="0" fontId="6" fillId="0" borderId="26" xfId="0" applyFont="1" applyBorder="1" applyAlignment="1">
      <alignment horizontal="left" shrinkToFit="1"/>
    </xf>
    <xf numFmtId="0" fontId="6" fillId="0" borderId="27" xfId="0" applyFont="1" applyBorder="1" applyAlignment="1">
      <alignment horizontal="left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shrinkToFit="1"/>
    </xf>
    <xf numFmtId="20" fontId="0" fillId="0" borderId="30" xfId="0" applyNumberFormat="1" applyFont="1" applyFill="1" applyBorder="1" applyAlignment="1">
      <alignment horizontal="center" vertical="center"/>
    </xf>
    <xf numFmtId="20" fontId="0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left" vertical="center" shrinkToFit="1"/>
    </xf>
    <xf numFmtId="0" fontId="7" fillId="2" borderId="3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20" fontId="0" fillId="0" borderId="36" xfId="0" applyNumberFormat="1" applyFont="1" applyFill="1" applyBorder="1" applyAlignment="1">
      <alignment horizontal="center" vertical="center"/>
    </xf>
    <xf numFmtId="20" fontId="0" fillId="0" borderId="3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174" fontId="0" fillId="0" borderId="36" xfId="0" applyNumberFormat="1" applyFont="1" applyFill="1" applyBorder="1" applyAlignment="1">
      <alignment horizontal="center" vertical="center"/>
    </xf>
    <xf numFmtId="174" fontId="0" fillId="0" borderId="32" xfId="0" applyNumberFormat="1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2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5" fontId="3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shrinkToFi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7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104775</xdr:colOff>
      <xdr:row>1</xdr:row>
      <xdr:rowOff>9525</xdr:rowOff>
    </xdr:from>
    <xdr:to>
      <xdr:col>57</xdr:col>
      <xdr:colOff>57150</xdr:colOff>
      <xdr:row>8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04775"/>
          <a:ext cx="17811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38</xdr:row>
      <xdr:rowOff>38100</xdr:rowOff>
    </xdr:from>
    <xdr:to>
      <xdr:col>55</xdr:col>
      <xdr:colOff>47625</xdr:colOff>
      <xdr:row>39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98182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76200</xdr:colOff>
      <xdr:row>0</xdr:row>
      <xdr:rowOff>57150</xdr:rowOff>
    </xdr:from>
    <xdr:to>
      <xdr:col>55</xdr:col>
      <xdr:colOff>28575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57150"/>
          <a:ext cx="17811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33</xdr:row>
      <xdr:rowOff>38100</xdr:rowOff>
    </xdr:from>
    <xdr:to>
      <xdr:col>55</xdr:col>
      <xdr:colOff>47625</xdr:colOff>
      <xdr:row>34</xdr:row>
      <xdr:rowOff>209550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587692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42</xdr:col>
      <xdr:colOff>9525</xdr:colOff>
      <xdr:row>1</xdr:row>
      <xdr:rowOff>9525</xdr:rowOff>
    </xdr:from>
    <xdr:to>
      <xdr:col>57</xdr:col>
      <xdr:colOff>76200</xdr:colOff>
      <xdr:row>8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04775"/>
          <a:ext cx="17811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DL48"/>
  <sheetViews>
    <sheetView tabSelected="1" workbookViewId="0" topLeftCell="A1">
      <selection activeCell="AW21" sqref="AW21"/>
    </sheetView>
  </sheetViews>
  <sheetFormatPr defaultColWidth="11.421875" defaultRowHeight="12.75"/>
  <cols>
    <col min="1" max="55" width="1.7109375" style="0" customWidth="1"/>
    <col min="56" max="56" width="1.7109375" style="17" customWidth="1"/>
    <col min="57" max="57" width="1.7109375" style="39" customWidth="1"/>
    <col min="58" max="58" width="2.8515625" style="39" customWidth="1"/>
    <col min="59" max="59" width="2.140625" style="39" customWidth="1"/>
    <col min="60" max="60" width="4.00390625" style="39" customWidth="1"/>
    <col min="61" max="64" width="1.7109375" style="39" customWidth="1"/>
    <col min="65" max="65" width="3.421875" style="39" bestFit="1" customWidth="1"/>
    <col min="66" max="66" width="2.28125" style="39" customWidth="1"/>
    <col min="67" max="68" width="2.140625" style="39" bestFit="1" customWidth="1"/>
    <col min="69" max="69" width="2.28125" style="39" customWidth="1"/>
    <col min="70" max="70" width="2.57421875" style="39" customWidth="1"/>
    <col min="71" max="71" width="2.140625" style="39" bestFit="1" customWidth="1"/>
    <col min="72" max="73" width="1.7109375" style="39" customWidth="1"/>
    <col min="74" max="80" width="1.7109375" style="40" customWidth="1"/>
    <col min="81" max="90" width="1.7109375" style="31" customWidth="1"/>
    <col min="91" max="98" width="1.7109375" style="17" customWidth="1"/>
    <col min="99" max="115" width="1.7109375" style="31" customWidth="1"/>
    <col min="116" max="116" width="1.7109375" style="17" customWidth="1"/>
    <col min="117" max="16384" width="1.7109375" style="0" customWidth="1"/>
  </cols>
  <sheetData>
    <row r="1" spans="56:116" ht="7.5" customHeight="1">
      <c r="BD1" s="7"/>
      <c r="CM1" s="7"/>
      <c r="CN1" s="7"/>
      <c r="CO1" s="7"/>
      <c r="CP1" s="7"/>
      <c r="CQ1" s="7"/>
      <c r="CR1" s="7"/>
      <c r="CS1" s="7"/>
      <c r="CT1" s="7"/>
      <c r="DL1" s="7"/>
    </row>
    <row r="2" spans="1:116" ht="33">
      <c r="A2" s="144" t="s">
        <v>32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9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1"/>
      <c r="BD2" s="7"/>
      <c r="CM2" s="7"/>
      <c r="CN2" s="7"/>
      <c r="CO2" s="7"/>
      <c r="CP2" s="7"/>
      <c r="CQ2" s="7"/>
      <c r="CR2" s="7"/>
      <c r="CS2" s="7"/>
      <c r="CT2" s="7"/>
      <c r="DL2" s="7"/>
    </row>
    <row r="3" spans="1:115" s="11" customFormat="1" ht="27">
      <c r="A3" s="145" t="s">
        <v>34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22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4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2"/>
      <c r="BW3" s="42"/>
      <c r="BX3" s="42"/>
      <c r="BY3" s="42"/>
      <c r="BZ3" s="42"/>
      <c r="CA3" s="42"/>
      <c r="CB3" s="42"/>
      <c r="CC3" s="32"/>
      <c r="CD3" s="32"/>
      <c r="CE3" s="32"/>
      <c r="CF3" s="32"/>
      <c r="CG3" s="32"/>
      <c r="CH3" s="32"/>
      <c r="CI3" s="32"/>
      <c r="CJ3" s="32"/>
      <c r="CK3" s="32"/>
      <c r="CL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</row>
    <row r="4" spans="1:115" s="2" customFormat="1" ht="15.75">
      <c r="A4" s="146" t="s">
        <v>38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25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7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4"/>
      <c r="BW4" s="44"/>
      <c r="BX4" s="44"/>
      <c r="BY4" s="44"/>
      <c r="BZ4" s="44"/>
      <c r="CA4" s="44"/>
      <c r="CB4" s="44"/>
      <c r="CC4" s="33"/>
      <c r="CD4" s="33"/>
      <c r="CE4" s="33"/>
      <c r="CF4" s="33"/>
      <c r="CG4" s="33"/>
      <c r="CH4" s="33"/>
      <c r="CI4" s="33"/>
      <c r="CJ4" s="33"/>
      <c r="CK4" s="33"/>
      <c r="CL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</row>
    <row r="5" spans="43:115" s="2" customFormat="1" ht="6" customHeight="1">
      <c r="AQ5" s="25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7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4"/>
      <c r="BW5" s="44"/>
      <c r="BX5" s="44"/>
      <c r="BY5" s="44"/>
      <c r="BZ5" s="44"/>
      <c r="CA5" s="44"/>
      <c r="CB5" s="44"/>
      <c r="CC5" s="33"/>
      <c r="CD5" s="33"/>
      <c r="CE5" s="33"/>
      <c r="CF5" s="33"/>
      <c r="CG5" s="33"/>
      <c r="CH5" s="33"/>
      <c r="CI5" s="33"/>
      <c r="CJ5" s="33"/>
      <c r="CK5" s="33"/>
      <c r="CL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</row>
    <row r="6" spans="12:115" s="2" customFormat="1" ht="15.75">
      <c r="L6" s="3" t="s">
        <v>0</v>
      </c>
      <c r="M6" s="147" t="s">
        <v>1</v>
      </c>
      <c r="N6" s="147"/>
      <c r="O6" s="147"/>
      <c r="P6" s="147"/>
      <c r="Q6" s="147"/>
      <c r="R6" s="147"/>
      <c r="S6" s="147"/>
      <c r="T6" s="147"/>
      <c r="U6" s="2" t="s">
        <v>2</v>
      </c>
      <c r="Y6" s="148">
        <v>39655</v>
      </c>
      <c r="Z6" s="148"/>
      <c r="AA6" s="148"/>
      <c r="AB6" s="148"/>
      <c r="AC6" s="148"/>
      <c r="AD6" s="148"/>
      <c r="AE6" s="148"/>
      <c r="AF6" s="148"/>
      <c r="AQ6" s="25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7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  <c r="BW6" s="44"/>
      <c r="BX6" s="44"/>
      <c r="BY6" s="44"/>
      <c r="BZ6" s="44"/>
      <c r="CA6" s="44"/>
      <c r="CB6" s="44"/>
      <c r="CC6" s="33"/>
      <c r="CD6" s="33"/>
      <c r="CE6" s="33"/>
      <c r="CF6" s="33"/>
      <c r="CG6" s="33"/>
      <c r="CH6" s="33"/>
      <c r="CI6" s="33"/>
      <c r="CJ6" s="33"/>
      <c r="CK6" s="33"/>
      <c r="CL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</row>
    <row r="7" spans="43:115" s="2" customFormat="1" ht="6" customHeight="1">
      <c r="AQ7" s="25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7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4"/>
      <c r="BW7" s="44"/>
      <c r="BX7" s="44"/>
      <c r="BY7" s="44"/>
      <c r="BZ7" s="44"/>
      <c r="CA7" s="44"/>
      <c r="CB7" s="44"/>
      <c r="CC7" s="33"/>
      <c r="CD7" s="33"/>
      <c r="CE7" s="33"/>
      <c r="CF7" s="33"/>
      <c r="CG7" s="33"/>
      <c r="CH7" s="33"/>
      <c r="CI7" s="33"/>
      <c r="CJ7" s="33"/>
      <c r="CK7" s="33"/>
      <c r="CL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</row>
    <row r="8" spans="2:115" s="2" customFormat="1" ht="15">
      <c r="B8" s="140" t="s">
        <v>35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Q8" s="28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30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4"/>
      <c r="BW8" s="44"/>
      <c r="BX8" s="44"/>
      <c r="BY8" s="44"/>
      <c r="BZ8" s="44"/>
      <c r="CA8" s="44"/>
      <c r="CB8" s="44"/>
      <c r="CC8" s="33"/>
      <c r="CD8" s="33"/>
      <c r="CE8" s="33"/>
      <c r="CF8" s="33"/>
      <c r="CG8" s="33"/>
      <c r="CH8" s="33"/>
      <c r="CI8" s="33"/>
      <c r="CJ8" s="33"/>
      <c r="CK8" s="33"/>
      <c r="CL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</row>
    <row r="9" spans="57:115" s="2" customFormat="1" ht="6" customHeight="1"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4"/>
      <c r="BW9" s="44"/>
      <c r="BX9" s="44"/>
      <c r="BY9" s="44"/>
      <c r="BZ9" s="44"/>
      <c r="CA9" s="44"/>
      <c r="CB9" s="44"/>
      <c r="CC9" s="33"/>
      <c r="CD9" s="33"/>
      <c r="CE9" s="33"/>
      <c r="CF9" s="33"/>
      <c r="CG9" s="33"/>
      <c r="CH9" s="33"/>
      <c r="CI9" s="33"/>
      <c r="CJ9" s="33"/>
      <c r="CK9" s="33"/>
      <c r="CL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</row>
    <row r="10" spans="7:115" s="2" customFormat="1" ht="15.75">
      <c r="G10" s="6" t="s">
        <v>3</v>
      </c>
      <c r="H10" s="141">
        <v>0.5833333333333334</v>
      </c>
      <c r="I10" s="141"/>
      <c r="J10" s="141"/>
      <c r="K10" s="141"/>
      <c r="L10" s="141"/>
      <c r="M10" s="7" t="s">
        <v>4</v>
      </c>
      <c r="T10" s="6" t="s">
        <v>5</v>
      </c>
      <c r="U10" s="142">
        <v>1</v>
      </c>
      <c r="V10" s="142" t="s">
        <v>6</v>
      </c>
      <c r="W10" s="18" t="s">
        <v>25</v>
      </c>
      <c r="X10" s="143">
        <v>0.008333333333333333</v>
      </c>
      <c r="Y10" s="143"/>
      <c r="Z10" s="143"/>
      <c r="AA10" s="143"/>
      <c r="AB10" s="143"/>
      <c r="AC10" s="7" t="s">
        <v>7</v>
      </c>
      <c r="AK10" s="6" t="s">
        <v>8</v>
      </c>
      <c r="AL10" s="143">
        <v>0.001388888888888889</v>
      </c>
      <c r="AM10" s="143"/>
      <c r="AN10" s="143"/>
      <c r="AO10" s="143"/>
      <c r="AP10" s="143"/>
      <c r="AQ10" s="7" t="s">
        <v>7</v>
      </c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4"/>
      <c r="BW10" s="44"/>
      <c r="BX10" s="44"/>
      <c r="BY10" s="44"/>
      <c r="BZ10" s="44"/>
      <c r="CA10" s="44"/>
      <c r="CB10" s="44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</row>
    <row r="11" spans="56:116" ht="9" customHeight="1">
      <c r="BD11" s="14"/>
      <c r="CM11" s="14"/>
      <c r="CN11" s="14"/>
      <c r="CO11" s="14"/>
      <c r="CP11" s="14"/>
      <c r="CQ11" s="14"/>
      <c r="CR11" s="14"/>
      <c r="CS11" s="14"/>
      <c r="CT11" s="14"/>
      <c r="DL11" s="14"/>
    </row>
    <row r="12" spans="56:116" ht="6" customHeight="1">
      <c r="BD12" s="14"/>
      <c r="CM12" s="14"/>
      <c r="CN12" s="14"/>
      <c r="CO12" s="14"/>
      <c r="CP12" s="14"/>
      <c r="CQ12" s="14"/>
      <c r="CR12" s="14"/>
      <c r="CS12" s="14"/>
      <c r="CT12" s="14"/>
      <c r="DL12" s="14"/>
    </row>
    <row r="13" spans="2:116" ht="12.75">
      <c r="B13" s="1" t="s">
        <v>9</v>
      </c>
      <c r="BD13" s="14"/>
      <c r="CM13" s="14"/>
      <c r="CN13" s="14"/>
      <c r="CO13" s="14"/>
      <c r="CP13" s="14"/>
      <c r="CQ13" s="14"/>
      <c r="CR13" s="14"/>
      <c r="CS13" s="14"/>
      <c r="CT13" s="14"/>
      <c r="DL13" s="14"/>
    </row>
    <row r="14" spans="56:116" ht="6" customHeight="1" thickBot="1">
      <c r="BD14" s="14"/>
      <c r="CM14" s="14"/>
      <c r="CN14" s="14"/>
      <c r="CO14" s="14"/>
      <c r="CP14" s="14"/>
      <c r="CQ14" s="14"/>
      <c r="CR14" s="14"/>
      <c r="CS14" s="14"/>
      <c r="CT14" s="14"/>
      <c r="DL14" s="14"/>
    </row>
    <row r="15" spans="14:116" ht="16.5" thickBot="1">
      <c r="N15" s="74" t="s">
        <v>37</v>
      </c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6"/>
      <c r="AL15" s="74" t="s">
        <v>39</v>
      </c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7"/>
      <c r="BR15" s="40"/>
      <c r="BS15" s="40"/>
      <c r="BT15" s="40"/>
      <c r="BU15" s="40"/>
      <c r="BY15" s="31"/>
      <c r="BZ15" s="31"/>
      <c r="CA15" s="31"/>
      <c r="CB15" s="31"/>
      <c r="CI15" s="14"/>
      <c r="CJ15" s="14"/>
      <c r="CK15" s="14"/>
      <c r="CL15" s="14"/>
      <c r="CM15" s="14"/>
      <c r="CN15" s="14"/>
      <c r="CO15" s="14"/>
      <c r="CP15" s="14"/>
      <c r="CQ15" s="31"/>
      <c r="CR15" s="31"/>
      <c r="CS15" s="31"/>
      <c r="CT15" s="31"/>
      <c r="DH15" s="14"/>
      <c r="DI15"/>
      <c r="DJ15"/>
      <c r="DK15"/>
      <c r="DL15"/>
    </row>
    <row r="16" spans="14:116" ht="15">
      <c r="N16" s="90" t="s">
        <v>10</v>
      </c>
      <c r="O16" s="91"/>
      <c r="P16" s="92" t="s">
        <v>40</v>
      </c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L16" s="90" t="s">
        <v>10</v>
      </c>
      <c r="AM16" s="91"/>
      <c r="AN16" s="92" t="s">
        <v>45</v>
      </c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4"/>
      <c r="BR16" s="40"/>
      <c r="BS16" s="40"/>
      <c r="BT16" s="40"/>
      <c r="BU16" s="40"/>
      <c r="BY16" s="31"/>
      <c r="BZ16" s="31"/>
      <c r="CA16" s="31"/>
      <c r="CB16" s="31"/>
      <c r="CI16" s="14"/>
      <c r="CJ16" s="14"/>
      <c r="CK16" s="14"/>
      <c r="CL16" s="14"/>
      <c r="CM16" s="14"/>
      <c r="CN16" s="14"/>
      <c r="CO16" s="14"/>
      <c r="CP16" s="14"/>
      <c r="CQ16" s="31"/>
      <c r="CR16" s="31"/>
      <c r="CS16" s="31"/>
      <c r="CT16" s="31"/>
      <c r="DH16" s="14"/>
      <c r="DI16"/>
      <c r="DJ16"/>
      <c r="DK16"/>
      <c r="DL16"/>
    </row>
    <row r="17" spans="14:116" ht="15">
      <c r="N17" s="68" t="s">
        <v>11</v>
      </c>
      <c r="O17" s="71"/>
      <c r="P17" s="70" t="s">
        <v>41</v>
      </c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69"/>
      <c r="AL17" s="68" t="s">
        <v>11</v>
      </c>
      <c r="AM17" s="71"/>
      <c r="AN17" s="70" t="s">
        <v>46</v>
      </c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6"/>
      <c r="BR17" s="40"/>
      <c r="BS17" s="40"/>
      <c r="BT17" s="40"/>
      <c r="BU17" s="40"/>
      <c r="BY17" s="31"/>
      <c r="BZ17" s="31"/>
      <c r="CA17" s="31"/>
      <c r="CB17" s="31"/>
      <c r="CI17" s="14"/>
      <c r="CJ17" s="14"/>
      <c r="CK17" s="14"/>
      <c r="CL17" s="14"/>
      <c r="CM17" s="14"/>
      <c r="CN17" s="14"/>
      <c r="CO17" s="14"/>
      <c r="CP17" s="14"/>
      <c r="CQ17" s="31"/>
      <c r="CR17" s="31"/>
      <c r="CS17" s="31"/>
      <c r="CT17" s="31"/>
      <c r="DH17" s="14"/>
      <c r="DI17"/>
      <c r="DJ17"/>
      <c r="DK17"/>
      <c r="DL17"/>
    </row>
    <row r="18" spans="14:116" ht="15">
      <c r="N18" s="68" t="s">
        <v>12</v>
      </c>
      <c r="O18" s="71"/>
      <c r="P18" s="70" t="s">
        <v>42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69"/>
      <c r="AL18" s="68" t="s">
        <v>12</v>
      </c>
      <c r="AM18" s="71"/>
      <c r="AN18" s="70" t="s">
        <v>47</v>
      </c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6"/>
      <c r="BR18" s="40"/>
      <c r="BS18" s="40"/>
      <c r="BT18" s="40"/>
      <c r="BU18" s="40"/>
      <c r="BY18" s="31"/>
      <c r="BZ18" s="31"/>
      <c r="CA18" s="31"/>
      <c r="CB18" s="31"/>
      <c r="CI18" s="14"/>
      <c r="CJ18" s="14"/>
      <c r="CK18" s="14"/>
      <c r="CL18" s="14"/>
      <c r="CM18" s="14"/>
      <c r="CN18" s="14"/>
      <c r="CO18" s="14"/>
      <c r="CP18" s="14"/>
      <c r="CQ18" s="31"/>
      <c r="CR18" s="31"/>
      <c r="CS18" s="31"/>
      <c r="CT18" s="31"/>
      <c r="DH18" s="14"/>
      <c r="DI18"/>
      <c r="DJ18"/>
      <c r="DK18"/>
      <c r="DL18"/>
    </row>
    <row r="19" spans="14:116" ht="15.75" thickBot="1">
      <c r="N19" s="68" t="s">
        <v>13</v>
      </c>
      <c r="O19" s="71"/>
      <c r="P19" s="70" t="s">
        <v>43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69"/>
      <c r="AL19" s="86" t="s">
        <v>13</v>
      </c>
      <c r="AM19" s="87"/>
      <c r="AN19" s="88" t="s">
        <v>48</v>
      </c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9"/>
      <c r="BR19" s="40"/>
      <c r="BS19" s="40"/>
      <c r="BT19" s="40"/>
      <c r="BU19" s="40"/>
      <c r="BY19" s="31"/>
      <c r="BZ19" s="31"/>
      <c r="CA19" s="31"/>
      <c r="CB19" s="31"/>
      <c r="CI19" s="14"/>
      <c r="CJ19" s="14"/>
      <c r="CK19" s="14"/>
      <c r="CL19" s="14"/>
      <c r="CM19" s="14"/>
      <c r="CN19" s="14"/>
      <c r="CO19" s="14"/>
      <c r="CP19" s="14"/>
      <c r="CQ19" s="31"/>
      <c r="CR19" s="31"/>
      <c r="CS19" s="31"/>
      <c r="CT19" s="31"/>
      <c r="DH19" s="14"/>
      <c r="DI19"/>
      <c r="DJ19"/>
      <c r="DK19"/>
      <c r="DL19"/>
    </row>
    <row r="20" spans="14:116" ht="15.75" thickBot="1">
      <c r="N20" s="86" t="s">
        <v>14</v>
      </c>
      <c r="O20" s="87"/>
      <c r="P20" s="88" t="s">
        <v>44</v>
      </c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99"/>
      <c r="AL20" s="71"/>
      <c r="AM20" s="71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R20" s="40"/>
      <c r="BS20" s="40"/>
      <c r="BT20" s="40"/>
      <c r="BU20" s="40"/>
      <c r="BY20" s="31"/>
      <c r="BZ20" s="31"/>
      <c r="CA20" s="31"/>
      <c r="CB20" s="31"/>
      <c r="CI20" s="14"/>
      <c r="CJ20" s="14"/>
      <c r="CK20" s="14"/>
      <c r="CL20" s="14"/>
      <c r="CM20" s="14"/>
      <c r="CN20" s="14"/>
      <c r="CO20" s="14"/>
      <c r="CP20" s="14"/>
      <c r="CQ20" s="31"/>
      <c r="CR20" s="31"/>
      <c r="CS20" s="31"/>
      <c r="CT20" s="31"/>
      <c r="DH20" s="14"/>
      <c r="DI20"/>
      <c r="DJ20"/>
      <c r="DK20"/>
      <c r="DL20"/>
    </row>
    <row r="21" spans="56:98" ht="12.75">
      <c r="BD21" s="14"/>
      <c r="CM21" s="14"/>
      <c r="CN21" s="14"/>
      <c r="CO21" s="14"/>
      <c r="CP21" s="14"/>
      <c r="CQ21" s="14"/>
      <c r="CR21" s="14"/>
      <c r="CS21" s="14"/>
      <c r="CT21" s="14"/>
    </row>
    <row r="22" spans="2:116" ht="12.75">
      <c r="B22" s="1" t="s">
        <v>31</v>
      </c>
      <c r="BD22" s="14"/>
      <c r="CM22" s="14"/>
      <c r="CN22" s="14"/>
      <c r="CO22" s="14"/>
      <c r="CP22" s="14"/>
      <c r="CQ22" s="14"/>
      <c r="CR22" s="14"/>
      <c r="CS22" s="14"/>
      <c r="CT22" s="14"/>
      <c r="DL22" s="14"/>
    </row>
    <row r="23" spans="56:116" ht="6" customHeight="1" thickBot="1">
      <c r="BD23" s="14"/>
      <c r="CM23" s="14"/>
      <c r="CN23" s="14"/>
      <c r="CO23" s="14"/>
      <c r="CP23" s="14"/>
      <c r="CQ23" s="14"/>
      <c r="CR23" s="14"/>
      <c r="CS23" s="14"/>
      <c r="CT23" s="14"/>
      <c r="DL23" s="14"/>
    </row>
    <row r="24" spans="2:116" s="4" customFormat="1" ht="16.5" customHeight="1" thickBot="1">
      <c r="B24" s="138" t="s">
        <v>15</v>
      </c>
      <c r="C24" s="139"/>
      <c r="D24" s="118" t="s">
        <v>26</v>
      </c>
      <c r="E24" s="119"/>
      <c r="F24" s="120"/>
      <c r="G24" s="118"/>
      <c r="H24" s="119"/>
      <c r="I24" s="120"/>
      <c r="J24" s="118" t="s">
        <v>16</v>
      </c>
      <c r="K24" s="119"/>
      <c r="L24" s="119"/>
      <c r="M24" s="119"/>
      <c r="N24" s="120"/>
      <c r="O24" s="118" t="s">
        <v>17</v>
      </c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20"/>
      <c r="AW24" s="118" t="s">
        <v>20</v>
      </c>
      <c r="AX24" s="119"/>
      <c r="AY24" s="119"/>
      <c r="AZ24" s="119"/>
      <c r="BA24" s="120"/>
      <c r="BB24" s="134"/>
      <c r="BC24" s="135"/>
      <c r="BD24" s="118" t="s">
        <v>36</v>
      </c>
      <c r="BE24" s="119"/>
      <c r="BF24" s="119"/>
      <c r="BG24" s="119"/>
      <c r="BH24" s="120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8"/>
      <c r="BW24" s="48"/>
      <c r="BX24" s="48"/>
      <c r="BY24" s="48"/>
      <c r="BZ24" s="48"/>
      <c r="CA24" s="48"/>
      <c r="CB24" s="48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7"/>
      <c r="CN24" s="37"/>
      <c r="CO24" s="37"/>
      <c r="CP24" s="37"/>
      <c r="CQ24" s="37"/>
      <c r="CR24" s="37"/>
      <c r="CS24" s="37"/>
      <c r="CT24" s="37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15"/>
    </row>
    <row r="25" spans="2:115" s="5" customFormat="1" ht="18" customHeight="1" thickBot="1">
      <c r="B25" s="122">
        <v>1</v>
      </c>
      <c r="C25" s="123"/>
      <c r="D25" s="123">
        <v>1</v>
      </c>
      <c r="E25" s="123"/>
      <c r="F25" s="123"/>
      <c r="G25" s="123"/>
      <c r="H25" s="123"/>
      <c r="I25" s="123"/>
      <c r="J25" s="136">
        <f>$H$10</f>
        <v>0.5833333333333334</v>
      </c>
      <c r="K25" s="136"/>
      <c r="L25" s="136"/>
      <c r="M25" s="136"/>
      <c r="N25" s="137"/>
      <c r="O25" s="102" t="str">
        <f>P16</f>
        <v>Deutschland 1</v>
      </c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2" t="s">
        <v>19</v>
      </c>
      <c r="AF25" s="103" t="str">
        <f>P17</f>
        <v>Türkei 1</v>
      </c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4"/>
      <c r="AW25" s="130"/>
      <c r="AX25" s="131"/>
      <c r="AY25" s="12" t="s">
        <v>18</v>
      </c>
      <c r="AZ25" s="131"/>
      <c r="BA25" s="132"/>
      <c r="BB25" s="130"/>
      <c r="BC25" s="133"/>
      <c r="BD25" s="111" t="s">
        <v>44</v>
      </c>
      <c r="BE25" s="112"/>
      <c r="BF25" s="112"/>
      <c r="BG25" s="112"/>
      <c r="BH25" s="113"/>
      <c r="BI25" s="45"/>
      <c r="BJ25" s="45"/>
      <c r="BK25" s="45"/>
      <c r="BL25" s="45"/>
      <c r="BM25" s="50" t="str">
        <f>$P$16</f>
        <v>Deutschland 1</v>
      </c>
      <c r="BN25" s="51">
        <f>COUNT($BF$25,$BH$27,$BF$30,$BH$33)</f>
        <v>0</v>
      </c>
      <c r="BO25" s="51">
        <f>SUM($BF$25+$BH$27+$BF$30+$BH$33)</f>
        <v>0</v>
      </c>
      <c r="BP25" s="51">
        <f>SUM($AW$25+$AZ$27+$AW$30+$AZ$33)</f>
        <v>0</v>
      </c>
      <c r="BQ25" s="52" t="s">
        <v>18</v>
      </c>
      <c r="BR25" s="51">
        <f>SUM($AZ$25+$AW$27+$AZ$30+$AW$33)</f>
        <v>0</v>
      </c>
      <c r="BS25" s="51">
        <f>SUM(BP25-BR25)</f>
        <v>0</v>
      </c>
      <c r="BT25" s="45"/>
      <c r="BU25" s="45"/>
      <c r="BV25" s="48"/>
      <c r="BW25" s="48"/>
      <c r="BX25" s="48"/>
      <c r="BY25" s="48"/>
      <c r="BZ25" s="48"/>
      <c r="CA25" s="48"/>
      <c r="CB25" s="48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</row>
    <row r="26" spans="2:116" s="4" customFormat="1" ht="18" customHeight="1" thickBot="1">
      <c r="B26" s="67">
        <v>2</v>
      </c>
      <c r="C26" s="78"/>
      <c r="D26" s="78">
        <v>1</v>
      </c>
      <c r="E26" s="78"/>
      <c r="F26" s="78"/>
      <c r="G26" s="78"/>
      <c r="H26" s="78"/>
      <c r="I26" s="78"/>
      <c r="J26" s="100">
        <f>J25+$U$10*$X$10+$AL$10</f>
        <v>0.5930555555555556</v>
      </c>
      <c r="K26" s="100"/>
      <c r="L26" s="100"/>
      <c r="M26" s="100"/>
      <c r="N26" s="101"/>
      <c r="O26" s="105" t="str">
        <f>P18</f>
        <v>Spanien 1</v>
      </c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8" t="s">
        <v>19</v>
      </c>
      <c r="AF26" s="106" t="str">
        <f>P19</f>
        <v>Portugal 1</v>
      </c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7"/>
      <c r="AW26" s="95"/>
      <c r="AX26" s="96"/>
      <c r="AY26" s="8" t="s">
        <v>18</v>
      </c>
      <c r="AZ26" s="96"/>
      <c r="BA26" s="97"/>
      <c r="BB26" s="95"/>
      <c r="BC26" s="98"/>
      <c r="BD26" s="111" t="s">
        <v>41</v>
      </c>
      <c r="BE26" s="112"/>
      <c r="BF26" s="112"/>
      <c r="BG26" s="112"/>
      <c r="BH26" s="113"/>
      <c r="BI26" s="45"/>
      <c r="BJ26" s="45"/>
      <c r="BK26" s="45"/>
      <c r="BL26" s="45"/>
      <c r="BM26" s="53" t="str">
        <f>$P$17</f>
        <v>Türkei 1</v>
      </c>
      <c r="BN26" s="51">
        <f>COUNT($BH$25,$BF$28,$BF$31,$BH$34)</f>
        <v>0</v>
      </c>
      <c r="BO26" s="51">
        <f>SUM($BH$25+$BF$28+$BF$31+$BH$34)</f>
        <v>0</v>
      </c>
      <c r="BP26" s="51">
        <f>SUM($AZ$25+$AW$28+$AW$31+$AZ$34)</f>
        <v>0</v>
      </c>
      <c r="BQ26" s="52" t="s">
        <v>18</v>
      </c>
      <c r="BR26" s="51">
        <f>SUM($AW$25+$AZ$28+$AZ$31+$AW$34)</f>
        <v>0</v>
      </c>
      <c r="BS26" s="51">
        <f>SUM(BP26-BR26)</f>
        <v>0</v>
      </c>
      <c r="BT26" s="45"/>
      <c r="BU26" s="45"/>
      <c r="BV26" s="48"/>
      <c r="BW26" s="48"/>
      <c r="BX26" s="48"/>
      <c r="BY26" s="48"/>
      <c r="BZ26" s="48"/>
      <c r="CA26" s="48"/>
      <c r="CB26" s="48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16"/>
      <c r="CN26" s="16"/>
      <c r="CO26" s="16"/>
      <c r="CP26" s="16"/>
      <c r="CQ26" s="16"/>
      <c r="CR26" s="16"/>
      <c r="CS26" s="16"/>
      <c r="CT26" s="16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16"/>
    </row>
    <row r="27" spans="2:116" s="4" customFormat="1" ht="18" customHeight="1" thickBot="1">
      <c r="B27" s="122">
        <v>3</v>
      </c>
      <c r="C27" s="123"/>
      <c r="D27" s="123">
        <v>1</v>
      </c>
      <c r="E27" s="123"/>
      <c r="F27" s="123"/>
      <c r="G27" s="123"/>
      <c r="H27" s="123"/>
      <c r="I27" s="123"/>
      <c r="J27" s="124">
        <f aca="true" t="shared" si="0" ref="J27:J34">J26+$U$10*$X$10+$AL$10</f>
        <v>0.6027777777777777</v>
      </c>
      <c r="K27" s="124"/>
      <c r="L27" s="124"/>
      <c r="M27" s="124"/>
      <c r="N27" s="125"/>
      <c r="O27" s="102" t="str">
        <f>P20</f>
        <v>Italien 1</v>
      </c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2" t="s">
        <v>19</v>
      </c>
      <c r="AF27" s="103" t="str">
        <f>P16</f>
        <v>Deutschland 1</v>
      </c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4"/>
      <c r="AW27" s="130"/>
      <c r="AX27" s="131"/>
      <c r="AY27" s="12" t="s">
        <v>18</v>
      </c>
      <c r="AZ27" s="131"/>
      <c r="BA27" s="132"/>
      <c r="BB27" s="130"/>
      <c r="BC27" s="133"/>
      <c r="BD27" s="111" t="s">
        <v>40</v>
      </c>
      <c r="BE27" s="112"/>
      <c r="BF27" s="112"/>
      <c r="BG27" s="112"/>
      <c r="BH27" s="113"/>
      <c r="BI27" s="45"/>
      <c r="BJ27" s="45"/>
      <c r="BK27" s="45"/>
      <c r="BL27" s="45"/>
      <c r="BM27" s="53" t="str">
        <f>$P$18</f>
        <v>Spanien 1</v>
      </c>
      <c r="BN27" s="51">
        <f>COUNT($BF$26,$BH$28,$BH$30,$BF$32)</f>
        <v>0</v>
      </c>
      <c r="BO27" s="51">
        <f>SUM($BF$26+$BH$28+$BH$30+$BF$32)</f>
        <v>0</v>
      </c>
      <c r="BP27" s="51">
        <f>SUM($AW$26+$AZ$28+$AZ$30+$AW$32)</f>
        <v>0</v>
      </c>
      <c r="BQ27" s="52" t="s">
        <v>18</v>
      </c>
      <c r="BR27" s="51">
        <f>SUM($AZ$26+$AW$28+$AW$30+$AZ$32)</f>
        <v>0</v>
      </c>
      <c r="BS27" s="51">
        <f>SUM(BP27-BR27)</f>
        <v>0</v>
      </c>
      <c r="BT27" s="45"/>
      <c r="BU27" s="45"/>
      <c r="BV27" s="48"/>
      <c r="BW27" s="48"/>
      <c r="BX27" s="48"/>
      <c r="BY27" s="48"/>
      <c r="BZ27" s="48"/>
      <c r="CA27" s="48"/>
      <c r="CB27" s="48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16"/>
      <c r="CN27" s="16"/>
      <c r="CO27" s="16"/>
      <c r="CP27" s="16"/>
      <c r="CQ27" s="16"/>
      <c r="CR27" s="16"/>
      <c r="CS27" s="16"/>
      <c r="CT27" s="16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16"/>
    </row>
    <row r="28" spans="2:116" s="4" customFormat="1" ht="18" customHeight="1" thickBot="1">
      <c r="B28" s="67">
        <v>4</v>
      </c>
      <c r="C28" s="78"/>
      <c r="D28" s="78">
        <v>1</v>
      </c>
      <c r="E28" s="78"/>
      <c r="F28" s="78"/>
      <c r="G28" s="78"/>
      <c r="H28" s="78"/>
      <c r="I28" s="78"/>
      <c r="J28" s="100">
        <f t="shared" si="0"/>
        <v>0.6124999999999999</v>
      </c>
      <c r="K28" s="100"/>
      <c r="L28" s="100"/>
      <c r="M28" s="100"/>
      <c r="N28" s="101"/>
      <c r="O28" s="115" t="s">
        <v>45</v>
      </c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2" t="s">
        <v>19</v>
      </c>
      <c r="AF28" s="116" t="s">
        <v>46</v>
      </c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7"/>
      <c r="AW28" s="83"/>
      <c r="AX28" s="84"/>
      <c r="AY28" s="58" t="s">
        <v>18</v>
      </c>
      <c r="AZ28" s="84"/>
      <c r="BA28" s="85"/>
      <c r="BB28" s="83"/>
      <c r="BC28" s="114"/>
      <c r="BD28" s="108" t="s">
        <v>48</v>
      </c>
      <c r="BE28" s="109"/>
      <c r="BF28" s="109"/>
      <c r="BG28" s="109"/>
      <c r="BH28" s="110"/>
      <c r="BI28" s="45"/>
      <c r="BJ28" s="45"/>
      <c r="BK28" s="45"/>
      <c r="BL28" s="45"/>
      <c r="BM28" s="53" t="str">
        <f>$P$19</f>
        <v>Portugal 1</v>
      </c>
      <c r="BN28" s="51">
        <f>COUNT($BH$26,$BF$29,$BH$31,$BF$33)</f>
        <v>0</v>
      </c>
      <c r="BO28" s="51">
        <f>SUM($BH$26+$BF$29+$BH$31+$BF$33)</f>
        <v>0</v>
      </c>
      <c r="BP28" s="51">
        <f>SUM($AZ$26+$AW$29+$AZ$31+$AW$33)</f>
        <v>0</v>
      </c>
      <c r="BQ28" s="52" t="s">
        <v>18</v>
      </c>
      <c r="BR28" s="51">
        <f>SUM($AW$26+$AZ$29+$AW$31+$AZ$33)</f>
        <v>0</v>
      </c>
      <c r="BS28" s="51">
        <f>SUM(BP28-BR28)</f>
        <v>0</v>
      </c>
      <c r="BT28" s="45"/>
      <c r="BU28" s="45"/>
      <c r="BV28" s="48"/>
      <c r="BW28" s="48"/>
      <c r="BX28" s="48"/>
      <c r="BY28" s="48"/>
      <c r="BZ28" s="48"/>
      <c r="CA28" s="48"/>
      <c r="CB28" s="48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16"/>
      <c r="CN28" s="16"/>
      <c r="CO28" s="16"/>
      <c r="CP28" s="16"/>
      <c r="CQ28" s="16"/>
      <c r="CR28" s="16"/>
      <c r="CS28" s="16"/>
      <c r="CT28" s="16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16"/>
    </row>
    <row r="29" spans="2:116" s="4" customFormat="1" ht="18" customHeight="1" thickBot="1">
      <c r="B29" s="122">
        <v>5</v>
      </c>
      <c r="C29" s="123"/>
      <c r="D29" s="123">
        <v>1</v>
      </c>
      <c r="E29" s="123"/>
      <c r="F29" s="123"/>
      <c r="G29" s="123"/>
      <c r="H29" s="123"/>
      <c r="I29" s="123"/>
      <c r="J29" s="124">
        <f t="shared" si="0"/>
        <v>0.6222222222222221</v>
      </c>
      <c r="K29" s="124"/>
      <c r="L29" s="124"/>
      <c r="M29" s="124"/>
      <c r="N29" s="125"/>
      <c r="O29" s="79" t="s">
        <v>47</v>
      </c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" t="s">
        <v>19</v>
      </c>
      <c r="AF29" s="80" t="s">
        <v>48</v>
      </c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121"/>
      <c r="AW29" s="126"/>
      <c r="AX29" s="127"/>
      <c r="AY29" s="59" t="s">
        <v>18</v>
      </c>
      <c r="AZ29" s="127"/>
      <c r="BA29" s="128"/>
      <c r="BB29" s="126"/>
      <c r="BC29" s="129"/>
      <c r="BD29" s="108" t="s">
        <v>46</v>
      </c>
      <c r="BE29" s="109"/>
      <c r="BF29" s="109"/>
      <c r="BG29" s="109"/>
      <c r="BH29" s="110"/>
      <c r="BI29" s="45"/>
      <c r="BJ29" s="45"/>
      <c r="BK29" s="45"/>
      <c r="BL29" s="45"/>
      <c r="BM29" s="53" t="str">
        <f>$P$20</f>
        <v>Italien 1</v>
      </c>
      <c r="BN29" s="51">
        <f>COUNT($BF$27,$BH$29,$BH$32,$BF$34)</f>
        <v>0</v>
      </c>
      <c r="BO29" s="51">
        <f>SUM($BF$27+$BH$29+$BH$32+$BF$34)</f>
        <v>0</v>
      </c>
      <c r="BP29" s="51">
        <f>SUM($AW$27+$AZ$29+$AZ$32+$AW$34)</f>
        <v>0</v>
      </c>
      <c r="BQ29" s="52" t="s">
        <v>18</v>
      </c>
      <c r="BR29" s="51">
        <f>SUM($AZ$27+$AW$29+$AW$32+$AZ$34)</f>
        <v>0</v>
      </c>
      <c r="BS29" s="51">
        <f>SUM(BP29-BR29)</f>
        <v>0</v>
      </c>
      <c r="BT29" s="45"/>
      <c r="BU29" s="45"/>
      <c r="BV29" s="48"/>
      <c r="BW29" s="48"/>
      <c r="BX29" s="48"/>
      <c r="BY29" s="48"/>
      <c r="BZ29" s="48"/>
      <c r="CA29" s="48"/>
      <c r="CB29" s="48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16"/>
      <c r="CN29" s="16"/>
      <c r="CO29" s="16"/>
      <c r="CP29" s="16"/>
      <c r="CQ29" s="16"/>
      <c r="CR29" s="16"/>
      <c r="CS29" s="16"/>
      <c r="CT29" s="16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16"/>
    </row>
    <row r="30" spans="2:116" s="4" customFormat="1" ht="18" customHeight="1" thickBot="1">
      <c r="B30" s="67">
        <v>6</v>
      </c>
      <c r="C30" s="78"/>
      <c r="D30" s="78">
        <v>1</v>
      </c>
      <c r="E30" s="78"/>
      <c r="F30" s="78"/>
      <c r="G30" s="78"/>
      <c r="H30" s="78"/>
      <c r="I30" s="78"/>
      <c r="J30" s="100">
        <f t="shared" si="0"/>
        <v>0.6319444444444443</v>
      </c>
      <c r="K30" s="100"/>
      <c r="L30" s="100"/>
      <c r="M30" s="100"/>
      <c r="N30" s="101"/>
      <c r="O30" s="105" t="s">
        <v>41</v>
      </c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8" t="s">
        <v>19</v>
      </c>
      <c r="AF30" s="106" t="s">
        <v>42</v>
      </c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7"/>
      <c r="AW30" s="95"/>
      <c r="AX30" s="96"/>
      <c r="AY30" s="8" t="s">
        <v>18</v>
      </c>
      <c r="AZ30" s="96"/>
      <c r="BA30" s="97"/>
      <c r="BB30" s="95"/>
      <c r="BC30" s="98"/>
      <c r="BD30" s="111" t="s">
        <v>40</v>
      </c>
      <c r="BE30" s="112"/>
      <c r="BF30" s="112"/>
      <c r="BG30" s="112"/>
      <c r="BH30" s="113"/>
      <c r="BI30" s="45"/>
      <c r="BJ30" s="45"/>
      <c r="BK30" s="39"/>
      <c r="BL30" s="39"/>
      <c r="BM30" s="39"/>
      <c r="BN30" s="39"/>
      <c r="BO30" s="39"/>
      <c r="BP30" s="39"/>
      <c r="BQ30" s="39"/>
      <c r="BR30" s="39"/>
      <c r="BS30" s="39"/>
      <c r="BT30" s="45"/>
      <c r="BU30" s="45"/>
      <c r="BV30" s="48"/>
      <c r="BW30" s="48"/>
      <c r="BX30" s="48"/>
      <c r="BY30" s="48"/>
      <c r="BZ30" s="48"/>
      <c r="CA30" s="48"/>
      <c r="CB30" s="48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16"/>
      <c r="CN30" s="16"/>
      <c r="CO30" s="16"/>
      <c r="CP30" s="16"/>
      <c r="CQ30" s="16"/>
      <c r="CR30" s="16"/>
      <c r="CS30" s="16"/>
      <c r="CT30" s="16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16"/>
    </row>
    <row r="31" spans="2:116" s="4" customFormat="1" ht="18" customHeight="1" thickBot="1">
      <c r="B31" s="122">
        <v>7</v>
      </c>
      <c r="C31" s="123"/>
      <c r="D31" s="123">
        <v>1</v>
      </c>
      <c r="E31" s="123"/>
      <c r="F31" s="123"/>
      <c r="G31" s="123"/>
      <c r="H31" s="123"/>
      <c r="I31" s="123"/>
      <c r="J31" s="124">
        <f t="shared" si="0"/>
        <v>0.6416666666666665</v>
      </c>
      <c r="K31" s="124"/>
      <c r="L31" s="124"/>
      <c r="M31" s="124"/>
      <c r="N31" s="125"/>
      <c r="O31" s="102" t="s">
        <v>43</v>
      </c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2" t="s">
        <v>19</v>
      </c>
      <c r="AF31" s="103" t="s">
        <v>44</v>
      </c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4"/>
      <c r="AW31" s="130"/>
      <c r="AX31" s="131"/>
      <c r="AY31" s="12" t="s">
        <v>18</v>
      </c>
      <c r="AZ31" s="131"/>
      <c r="BA31" s="132"/>
      <c r="BB31" s="130"/>
      <c r="BC31" s="133"/>
      <c r="BD31" s="111" t="s">
        <v>42</v>
      </c>
      <c r="BE31" s="112"/>
      <c r="BF31" s="112"/>
      <c r="BG31" s="112"/>
      <c r="BH31" s="113"/>
      <c r="BI31" s="45"/>
      <c r="BJ31" s="45"/>
      <c r="BK31" s="54"/>
      <c r="BL31" s="54"/>
      <c r="BM31" s="34"/>
      <c r="BN31" s="34"/>
      <c r="BO31" s="34"/>
      <c r="BP31" s="34"/>
      <c r="BQ31" s="34"/>
      <c r="BR31" s="34"/>
      <c r="BS31" s="51"/>
      <c r="BT31" s="45"/>
      <c r="BU31" s="45"/>
      <c r="BV31" s="48"/>
      <c r="BW31" s="48"/>
      <c r="BX31" s="48"/>
      <c r="BY31" s="48"/>
      <c r="BZ31" s="48"/>
      <c r="CA31" s="48"/>
      <c r="CB31" s="48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16"/>
      <c r="CN31" s="16"/>
      <c r="CO31" s="16"/>
      <c r="CP31" s="16"/>
      <c r="CQ31" s="16"/>
      <c r="CR31" s="16"/>
      <c r="CS31" s="16"/>
      <c r="CT31" s="16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16"/>
    </row>
    <row r="32" spans="2:116" s="4" customFormat="1" ht="18" customHeight="1" thickBot="1">
      <c r="B32" s="67">
        <v>8</v>
      </c>
      <c r="C32" s="78"/>
      <c r="D32" s="78">
        <v>1</v>
      </c>
      <c r="E32" s="78"/>
      <c r="F32" s="78"/>
      <c r="G32" s="78"/>
      <c r="H32" s="78"/>
      <c r="I32" s="78"/>
      <c r="J32" s="100">
        <f t="shared" si="0"/>
        <v>0.6513888888888887</v>
      </c>
      <c r="K32" s="100"/>
      <c r="L32" s="100"/>
      <c r="M32" s="100"/>
      <c r="N32" s="101"/>
      <c r="O32" s="105" t="s">
        <v>40</v>
      </c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8" t="s">
        <v>19</v>
      </c>
      <c r="AF32" s="106" t="s">
        <v>42</v>
      </c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7"/>
      <c r="AW32" s="95"/>
      <c r="AX32" s="96"/>
      <c r="AY32" s="8" t="s">
        <v>18</v>
      </c>
      <c r="AZ32" s="96"/>
      <c r="BA32" s="97"/>
      <c r="BB32" s="95"/>
      <c r="BC32" s="98"/>
      <c r="BD32" s="111" t="s">
        <v>41</v>
      </c>
      <c r="BE32" s="112"/>
      <c r="BF32" s="112"/>
      <c r="BG32" s="112"/>
      <c r="BH32" s="113"/>
      <c r="BI32" s="45"/>
      <c r="BJ32" s="45"/>
      <c r="BK32" s="54"/>
      <c r="BL32" s="54"/>
      <c r="BM32" s="34"/>
      <c r="BN32" s="34"/>
      <c r="BO32" s="34"/>
      <c r="BP32" s="34"/>
      <c r="BQ32" s="34"/>
      <c r="BR32" s="34"/>
      <c r="BS32" s="51"/>
      <c r="BT32" s="45"/>
      <c r="BU32" s="45"/>
      <c r="BV32" s="48"/>
      <c r="BW32" s="48"/>
      <c r="BX32" s="48"/>
      <c r="BY32" s="48"/>
      <c r="BZ32" s="48"/>
      <c r="CA32" s="48"/>
      <c r="CB32" s="48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16"/>
      <c r="CN32" s="16"/>
      <c r="CO32" s="16"/>
      <c r="CP32" s="16"/>
      <c r="CQ32" s="16"/>
      <c r="CR32" s="16"/>
      <c r="CS32" s="16"/>
      <c r="CT32" s="16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16"/>
    </row>
    <row r="33" spans="2:116" s="4" customFormat="1" ht="18" customHeight="1" thickBot="1">
      <c r="B33" s="122">
        <v>9</v>
      </c>
      <c r="C33" s="123"/>
      <c r="D33" s="123">
        <v>1</v>
      </c>
      <c r="E33" s="123"/>
      <c r="F33" s="123"/>
      <c r="G33" s="123"/>
      <c r="H33" s="123"/>
      <c r="I33" s="123"/>
      <c r="J33" s="124">
        <f t="shared" si="0"/>
        <v>0.6611111111111109</v>
      </c>
      <c r="K33" s="124"/>
      <c r="L33" s="124"/>
      <c r="M33" s="124"/>
      <c r="N33" s="125"/>
      <c r="O33" s="115" t="s">
        <v>46</v>
      </c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8" t="s">
        <v>19</v>
      </c>
      <c r="AF33" s="116" t="s">
        <v>47</v>
      </c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7"/>
      <c r="AW33" s="126"/>
      <c r="AX33" s="127"/>
      <c r="AY33" s="59" t="s">
        <v>18</v>
      </c>
      <c r="AZ33" s="127"/>
      <c r="BA33" s="128"/>
      <c r="BB33" s="126"/>
      <c r="BC33" s="129"/>
      <c r="BD33" s="108" t="s">
        <v>45</v>
      </c>
      <c r="BE33" s="109"/>
      <c r="BF33" s="109"/>
      <c r="BG33" s="109"/>
      <c r="BH33" s="110"/>
      <c r="BI33" s="45"/>
      <c r="BJ33" s="45"/>
      <c r="BK33" s="54"/>
      <c r="BL33" s="54"/>
      <c r="BM33" s="34"/>
      <c r="BN33" s="34"/>
      <c r="BO33" s="34"/>
      <c r="BP33" s="34"/>
      <c r="BQ33" s="34"/>
      <c r="BR33" s="34"/>
      <c r="BS33" s="51"/>
      <c r="BT33" s="45"/>
      <c r="BU33" s="45"/>
      <c r="BV33" s="48"/>
      <c r="BW33" s="48"/>
      <c r="BX33" s="48"/>
      <c r="BY33" s="48"/>
      <c r="BZ33" s="48"/>
      <c r="CA33" s="48"/>
      <c r="CB33" s="48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16"/>
      <c r="CN33" s="16"/>
      <c r="CO33" s="16"/>
      <c r="CP33" s="16"/>
      <c r="CQ33" s="16"/>
      <c r="CR33" s="16"/>
      <c r="CS33" s="16"/>
      <c r="CT33" s="16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16"/>
    </row>
    <row r="34" spans="2:116" s="4" customFormat="1" ht="18" customHeight="1" thickBot="1">
      <c r="B34" s="67">
        <v>10</v>
      </c>
      <c r="C34" s="78"/>
      <c r="D34" s="78">
        <v>1</v>
      </c>
      <c r="E34" s="78"/>
      <c r="F34" s="78"/>
      <c r="G34" s="78"/>
      <c r="H34" s="78"/>
      <c r="I34" s="78"/>
      <c r="J34" s="100">
        <f t="shared" si="0"/>
        <v>0.6708333333333331</v>
      </c>
      <c r="K34" s="100"/>
      <c r="L34" s="100"/>
      <c r="M34" s="100"/>
      <c r="N34" s="101"/>
      <c r="O34" s="79" t="s">
        <v>48</v>
      </c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" t="s">
        <v>19</v>
      </c>
      <c r="AF34" s="80" t="s">
        <v>45</v>
      </c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121"/>
      <c r="AW34" s="83"/>
      <c r="AX34" s="84"/>
      <c r="AY34" s="58" t="s">
        <v>18</v>
      </c>
      <c r="AZ34" s="84"/>
      <c r="BA34" s="85"/>
      <c r="BB34" s="83"/>
      <c r="BC34" s="114"/>
      <c r="BD34" s="108" t="s">
        <v>47</v>
      </c>
      <c r="BE34" s="109"/>
      <c r="BF34" s="109"/>
      <c r="BG34" s="109"/>
      <c r="BH34" s="110"/>
      <c r="BI34" s="45"/>
      <c r="BJ34" s="45"/>
      <c r="BK34" s="54"/>
      <c r="BL34" s="54"/>
      <c r="BM34" s="34"/>
      <c r="BN34" s="34"/>
      <c r="BO34" s="34"/>
      <c r="BP34" s="34"/>
      <c r="BQ34" s="34"/>
      <c r="BR34" s="34"/>
      <c r="BS34" s="51"/>
      <c r="BT34" s="45"/>
      <c r="BU34" s="45"/>
      <c r="BV34" s="48"/>
      <c r="BW34" s="48"/>
      <c r="BX34" s="48"/>
      <c r="BY34" s="48"/>
      <c r="BZ34" s="48"/>
      <c r="CA34" s="48"/>
      <c r="CB34" s="48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16"/>
      <c r="CN34" s="16"/>
      <c r="CO34" s="16"/>
      <c r="CP34" s="16"/>
      <c r="CQ34" s="16"/>
      <c r="CR34" s="16"/>
      <c r="CS34" s="16"/>
      <c r="CT34" s="16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16"/>
    </row>
    <row r="35" spans="2:60" ht="18" customHeight="1" thickBot="1">
      <c r="B35" s="67">
        <v>11</v>
      </c>
      <c r="C35" s="78"/>
      <c r="D35" s="78">
        <v>1</v>
      </c>
      <c r="E35" s="78"/>
      <c r="F35" s="78"/>
      <c r="G35" s="78"/>
      <c r="H35" s="78"/>
      <c r="I35" s="78"/>
      <c r="J35" s="100">
        <f aca="true" t="shared" si="1" ref="J35:J40">J34+$U$10*$X$10+$AL$10</f>
        <v>0.6805555555555552</v>
      </c>
      <c r="K35" s="100"/>
      <c r="L35" s="100"/>
      <c r="M35" s="100"/>
      <c r="N35" s="101"/>
      <c r="O35" s="102" t="s">
        <v>41</v>
      </c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2" t="s">
        <v>19</v>
      </c>
      <c r="AF35" s="103" t="s">
        <v>43</v>
      </c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4"/>
      <c r="AW35" s="95"/>
      <c r="AX35" s="96"/>
      <c r="AY35" s="8" t="s">
        <v>18</v>
      </c>
      <c r="AZ35" s="96"/>
      <c r="BA35" s="97"/>
      <c r="BB35" s="95"/>
      <c r="BC35" s="98"/>
      <c r="BD35" s="111" t="s">
        <v>40</v>
      </c>
      <c r="BE35" s="112"/>
      <c r="BF35" s="112"/>
      <c r="BG35" s="112"/>
      <c r="BH35" s="113"/>
    </row>
    <row r="36" spans="2:60" ht="18" customHeight="1" thickBot="1">
      <c r="B36" s="67">
        <v>12</v>
      </c>
      <c r="C36" s="78"/>
      <c r="D36" s="78">
        <v>1</v>
      </c>
      <c r="E36" s="78"/>
      <c r="F36" s="78"/>
      <c r="G36" s="78"/>
      <c r="H36" s="78"/>
      <c r="I36" s="78"/>
      <c r="J36" s="100">
        <f t="shared" si="1"/>
        <v>0.6902777777777774</v>
      </c>
      <c r="K36" s="100"/>
      <c r="L36" s="100"/>
      <c r="M36" s="100"/>
      <c r="N36" s="101"/>
      <c r="O36" s="105" t="s">
        <v>49</v>
      </c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8" t="s">
        <v>19</v>
      </c>
      <c r="AF36" s="106" t="s">
        <v>44</v>
      </c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7"/>
      <c r="AW36" s="95"/>
      <c r="AX36" s="96"/>
      <c r="AY36" s="8" t="s">
        <v>18</v>
      </c>
      <c r="AZ36" s="96"/>
      <c r="BA36" s="97"/>
      <c r="BB36" s="95"/>
      <c r="BC36" s="98"/>
      <c r="BD36" s="111" t="s">
        <v>43</v>
      </c>
      <c r="BE36" s="112"/>
      <c r="BF36" s="112"/>
      <c r="BG36" s="112"/>
      <c r="BH36" s="113"/>
    </row>
    <row r="37" spans="2:60" ht="18" customHeight="1" thickBot="1">
      <c r="B37" s="67">
        <v>13</v>
      </c>
      <c r="C37" s="78"/>
      <c r="D37" s="78">
        <v>1</v>
      </c>
      <c r="E37" s="78"/>
      <c r="F37" s="78"/>
      <c r="G37" s="78"/>
      <c r="H37" s="78"/>
      <c r="I37" s="78"/>
      <c r="J37" s="100">
        <f t="shared" si="1"/>
        <v>0.6999999999999996</v>
      </c>
      <c r="K37" s="100"/>
      <c r="L37" s="100"/>
      <c r="M37" s="100"/>
      <c r="N37" s="101"/>
      <c r="O37" s="102" t="s">
        <v>43</v>
      </c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2" t="s">
        <v>19</v>
      </c>
      <c r="AF37" s="103" t="s">
        <v>40</v>
      </c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4"/>
      <c r="AW37" s="95"/>
      <c r="AX37" s="96"/>
      <c r="AY37" s="8" t="s">
        <v>18</v>
      </c>
      <c r="AZ37" s="96"/>
      <c r="BA37" s="97"/>
      <c r="BB37" s="95"/>
      <c r="BC37" s="98"/>
      <c r="BD37" s="111" t="s">
        <v>42</v>
      </c>
      <c r="BE37" s="112"/>
      <c r="BF37" s="112"/>
      <c r="BG37" s="112"/>
      <c r="BH37" s="113"/>
    </row>
    <row r="38" spans="2:60" ht="18" customHeight="1" thickBot="1">
      <c r="B38" s="67">
        <v>14</v>
      </c>
      <c r="C38" s="78"/>
      <c r="D38" s="78">
        <v>1</v>
      </c>
      <c r="E38" s="78"/>
      <c r="F38" s="78"/>
      <c r="G38" s="78"/>
      <c r="H38" s="78"/>
      <c r="I38" s="78"/>
      <c r="J38" s="100">
        <f t="shared" si="1"/>
        <v>0.7097222222222218</v>
      </c>
      <c r="K38" s="100"/>
      <c r="L38" s="100"/>
      <c r="M38" s="100"/>
      <c r="N38" s="101"/>
      <c r="O38" s="79" t="s">
        <v>45</v>
      </c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" t="s">
        <v>19</v>
      </c>
      <c r="AF38" s="81" t="s">
        <v>47</v>
      </c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2"/>
      <c r="AW38" s="83"/>
      <c r="AX38" s="84"/>
      <c r="AY38" s="58" t="s">
        <v>18</v>
      </c>
      <c r="AZ38" s="84"/>
      <c r="BA38" s="85"/>
      <c r="BB38" s="83"/>
      <c r="BC38" s="114"/>
      <c r="BD38" s="108" t="s">
        <v>46</v>
      </c>
      <c r="BE38" s="109"/>
      <c r="BF38" s="109"/>
      <c r="BG38" s="109"/>
      <c r="BH38" s="110"/>
    </row>
    <row r="39" spans="2:60" ht="18" customHeight="1" thickBot="1">
      <c r="B39" s="67">
        <v>15</v>
      </c>
      <c r="C39" s="78"/>
      <c r="D39" s="78">
        <v>1</v>
      </c>
      <c r="E39" s="78"/>
      <c r="F39" s="78"/>
      <c r="G39" s="78"/>
      <c r="H39" s="78"/>
      <c r="I39" s="78"/>
      <c r="J39" s="100">
        <f t="shared" si="1"/>
        <v>0.719444444444444</v>
      </c>
      <c r="K39" s="100"/>
      <c r="L39" s="100"/>
      <c r="M39" s="100"/>
      <c r="N39" s="101"/>
      <c r="O39" s="79" t="s">
        <v>46</v>
      </c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" t="s">
        <v>19</v>
      </c>
      <c r="AF39" s="81" t="s">
        <v>48</v>
      </c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2"/>
      <c r="AW39" s="83"/>
      <c r="AX39" s="84"/>
      <c r="AY39" s="58" t="s">
        <v>18</v>
      </c>
      <c r="AZ39" s="84"/>
      <c r="BA39" s="85"/>
      <c r="BB39" s="83"/>
      <c r="BC39" s="114"/>
      <c r="BD39" s="108" t="s">
        <v>48</v>
      </c>
      <c r="BE39" s="109"/>
      <c r="BF39" s="109"/>
      <c r="BG39" s="109"/>
      <c r="BH39" s="110"/>
    </row>
    <row r="40" spans="2:60" ht="18" customHeight="1" thickBot="1">
      <c r="B40" s="67">
        <v>16</v>
      </c>
      <c r="C40" s="78"/>
      <c r="D40" s="78">
        <v>1</v>
      </c>
      <c r="E40" s="78"/>
      <c r="F40" s="78"/>
      <c r="G40" s="78"/>
      <c r="H40" s="78"/>
      <c r="I40" s="78"/>
      <c r="J40" s="100">
        <f t="shared" si="1"/>
        <v>0.7291666666666662</v>
      </c>
      <c r="K40" s="100"/>
      <c r="L40" s="100"/>
      <c r="M40" s="100"/>
      <c r="N40" s="101"/>
      <c r="O40" s="105" t="s">
        <v>44</v>
      </c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8" t="s">
        <v>19</v>
      </c>
      <c r="AF40" s="72" t="s">
        <v>41</v>
      </c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3"/>
      <c r="AW40" s="95"/>
      <c r="AX40" s="96"/>
      <c r="AY40" s="8" t="s">
        <v>18</v>
      </c>
      <c r="AZ40" s="96"/>
      <c r="BA40" s="97"/>
      <c r="BB40" s="95"/>
      <c r="BC40" s="98"/>
      <c r="BD40" s="111" t="s">
        <v>43</v>
      </c>
      <c r="BE40" s="112"/>
      <c r="BF40" s="112"/>
      <c r="BG40" s="112"/>
      <c r="BH40" s="113"/>
    </row>
    <row r="42" ht="13.5" thickBot="1"/>
    <row r="43" spans="2:49" ht="16.5" thickBot="1">
      <c r="B43" s="74" t="s">
        <v>37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6"/>
      <c r="AA43" s="74" t="s">
        <v>39</v>
      </c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7"/>
    </row>
    <row r="44" spans="2:49" ht="15">
      <c r="B44" s="90" t="s">
        <v>10</v>
      </c>
      <c r="C44" s="91"/>
      <c r="D44" s="92" t="s">
        <v>50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3"/>
      <c r="AA44" s="90" t="s">
        <v>10</v>
      </c>
      <c r="AB44" s="91"/>
      <c r="AC44" s="92" t="s">
        <v>53</v>
      </c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4"/>
    </row>
    <row r="45" spans="2:49" ht="15">
      <c r="B45" s="68" t="s">
        <v>11</v>
      </c>
      <c r="C45" s="71"/>
      <c r="D45" s="70" t="s">
        <v>51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69"/>
      <c r="AA45" s="68" t="s">
        <v>11</v>
      </c>
      <c r="AB45" s="71"/>
      <c r="AC45" s="70" t="s">
        <v>54</v>
      </c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66"/>
    </row>
    <row r="46" spans="2:49" ht="15">
      <c r="B46" s="68" t="s">
        <v>12</v>
      </c>
      <c r="C46" s="71"/>
      <c r="D46" s="70" t="s">
        <v>57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9"/>
      <c r="AA46" s="68" t="s">
        <v>12</v>
      </c>
      <c r="AB46" s="71"/>
      <c r="AC46" s="70" t="s">
        <v>56</v>
      </c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66"/>
    </row>
    <row r="47" spans="2:49" ht="15.75" thickBot="1">
      <c r="B47" s="68" t="s">
        <v>13</v>
      </c>
      <c r="C47" s="71"/>
      <c r="D47" s="70" t="s">
        <v>52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69"/>
      <c r="AA47" s="86" t="s">
        <v>13</v>
      </c>
      <c r="AB47" s="87"/>
      <c r="AC47" s="88" t="s">
        <v>55</v>
      </c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9"/>
    </row>
    <row r="48" spans="2:24" ht="15.75" thickBot="1">
      <c r="B48" s="86" t="s">
        <v>14</v>
      </c>
      <c r="C48" s="87"/>
      <c r="D48" s="88" t="s">
        <v>58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99"/>
    </row>
  </sheetData>
  <mergeCells count="220">
    <mergeCell ref="A2:AP2"/>
    <mergeCell ref="A3:AP3"/>
    <mergeCell ref="A4:AP4"/>
    <mergeCell ref="M6:T6"/>
    <mergeCell ref="Y6:AF6"/>
    <mergeCell ref="N15:AJ15"/>
    <mergeCell ref="N16:O16"/>
    <mergeCell ref="P16:AJ16"/>
    <mergeCell ref="B8:AM8"/>
    <mergeCell ref="H10:L10"/>
    <mergeCell ref="U10:V10"/>
    <mergeCell ref="X10:AB10"/>
    <mergeCell ref="AL10:AP10"/>
    <mergeCell ref="AL15:BH15"/>
    <mergeCell ref="AL16:AM16"/>
    <mergeCell ref="N17:O17"/>
    <mergeCell ref="P17:AJ17"/>
    <mergeCell ref="N18:O18"/>
    <mergeCell ref="P18:AJ18"/>
    <mergeCell ref="N19:O19"/>
    <mergeCell ref="P19:AJ19"/>
    <mergeCell ref="N20:O20"/>
    <mergeCell ref="P20:AJ20"/>
    <mergeCell ref="B24:C24"/>
    <mergeCell ref="D24:F24"/>
    <mergeCell ref="G24:I24"/>
    <mergeCell ref="J24:N24"/>
    <mergeCell ref="O24:AV24"/>
    <mergeCell ref="AW24:BA24"/>
    <mergeCell ref="BB24:BC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O31:AD31"/>
    <mergeCell ref="AF31:AV31"/>
    <mergeCell ref="AW31:AX31"/>
    <mergeCell ref="AZ31:BA31"/>
    <mergeCell ref="B31:C31"/>
    <mergeCell ref="D31:F31"/>
    <mergeCell ref="G31:I31"/>
    <mergeCell ref="J31:N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33:C33"/>
    <mergeCell ref="D33:F33"/>
    <mergeCell ref="G33:I33"/>
    <mergeCell ref="J33:N33"/>
    <mergeCell ref="B34:C34"/>
    <mergeCell ref="D34:F34"/>
    <mergeCell ref="G34:I34"/>
    <mergeCell ref="J34:N34"/>
    <mergeCell ref="BD40:BH40"/>
    <mergeCell ref="O34:AD34"/>
    <mergeCell ref="AF34:AV34"/>
    <mergeCell ref="AW34:AX34"/>
    <mergeCell ref="AZ34:BA34"/>
    <mergeCell ref="BD38:BH38"/>
    <mergeCell ref="BD39:BH39"/>
    <mergeCell ref="O35:AD35"/>
    <mergeCell ref="AF35:AV35"/>
    <mergeCell ref="BB38:BC38"/>
    <mergeCell ref="G40:I40"/>
    <mergeCell ref="J40:N40"/>
    <mergeCell ref="O40:AD40"/>
    <mergeCell ref="BD34:BH34"/>
    <mergeCell ref="BD35:BH35"/>
    <mergeCell ref="BD36:BH36"/>
    <mergeCell ref="BD37:BH37"/>
    <mergeCell ref="BB35:BC35"/>
    <mergeCell ref="BB36:BC36"/>
    <mergeCell ref="AZ35:BA35"/>
    <mergeCell ref="BD25:BH25"/>
    <mergeCell ref="AW35:AX35"/>
    <mergeCell ref="BD26:BH26"/>
    <mergeCell ref="BD27:BH27"/>
    <mergeCell ref="BD30:BH30"/>
    <mergeCell ref="BD31:BH31"/>
    <mergeCell ref="AW33:AX33"/>
    <mergeCell ref="AZ33:BA33"/>
    <mergeCell ref="BB33:BC33"/>
    <mergeCell ref="BB30:BC30"/>
    <mergeCell ref="O33:AD33"/>
    <mergeCell ref="AF33:AV33"/>
    <mergeCell ref="BB39:BC39"/>
    <mergeCell ref="AN16:BH16"/>
    <mergeCell ref="AL17:AM17"/>
    <mergeCell ref="AN17:BH17"/>
    <mergeCell ref="BD28:BH28"/>
    <mergeCell ref="AL18:AM18"/>
    <mergeCell ref="AN18:BH18"/>
    <mergeCell ref="BD24:BH24"/>
    <mergeCell ref="BD29:BH29"/>
    <mergeCell ref="BB37:BC37"/>
    <mergeCell ref="BD32:BH32"/>
    <mergeCell ref="BD33:BH33"/>
    <mergeCell ref="BB34:BC34"/>
    <mergeCell ref="BB32:BC32"/>
    <mergeCell ref="BB31:BC31"/>
    <mergeCell ref="AF36:AV36"/>
    <mergeCell ref="AW36:AX36"/>
    <mergeCell ref="B35:C35"/>
    <mergeCell ref="D35:F35"/>
    <mergeCell ref="B36:C36"/>
    <mergeCell ref="D36:F36"/>
    <mergeCell ref="G36:I36"/>
    <mergeCell ref="J36:N36"/>
    <mergeCell ref="G35:I35"/>
    <mergeCell ref="J35:N35"/>
    <mergeCell ref="AZ36:BA36"/>
    <mergeCell ref="B37:C37"/>
    <mergeCell ref="D37:F37"/>
    <mergeCell ref="G37:I37"/>
    <mergeCell ref="J37:N37"/>
    <mergeCell ref="O37:AD37"/>
    <mergeCell ref="AF37:AV37"/>
    <mergeCell ref="AW37:AX37"/>
    <mergeCell ref="AZ37:BA37"/>
    <mergeCell ref="O36:AD36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39:C39"/>
    <mergeCell ref="D39:F39"/>
    <mergeCell ref="G39:I39"/>
    <mergeCell ref="J39:N39"/>
    <mergeCell ref="B48:C48"/>
    <mergeCell ref="D48:X48"/>
    <mergeCell ref="AA46:AB46"/>
    <mergeCell ref="AC46:AW46"/>
    <mergeCell ref="AA47:AB47"/>
    <mergeCell ref="AC47:AW47"/>
    <mergeCell ref="B46:C46"/>
    <mergeCell ref="D46:X46"/>
    <mergeCell ref="B47:C47"/>
    <mergeCell ref="D47:X47"/>
    <mergeCell ref="B45:C45"/>
    <mergeCell ref="D45:X45"/>
    <mergeCell ref="AA45:AB45"/>
    <mergeCell ref="AC45:AW45"/>
    <mergeCell ref="AL19:AM19"/>
    <mergeCell ref="AN19:BH19"/>
    <mergeCell ref="B44:C44"/>
    <mergeCell ref="D44:X44"/>
    <mergeCell ref="AA44:AB44"/>
    <mergeCell ref="AC44:AW44"/>
    <mergeCell ref="AW40:AX40"/>
    <mergeCell ref="AZ40:BA40"/>
    <mergeCell ref="BB40:BC40"/>
    <mergeCell ref="B40:C40"/>
    <mergeCell ref="AN20:BH20"/>
    <mergeCell ref="AL20:AM20"/>
    <mergeCell ref="AF40:AV40"/>
    <mergeCell ref="B43:X43"/>
    <mergeCell ref="AA43:AW43"/>
    <mergeCell ref="D40:F40"/>
    <mergeCell ref="O39:AD39"/>
    <mergeCell ref="AF39:AV39"/>
    <mergeCell ref="AW39:AX39"/>
    <mergeCell ref="AZ39:BA39"/>
  </mergeCells>
  <printOptions/>
  <pageMargins left="0.1968503937007874" right="0.1968503937007874" top="0.5905511811023623" bottom="0.5905511811023623" header="0.5118110236220472" footer="0.5118110236220472"/>
  <pageSetup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DL44"/>
  <sheetViews>
    <sheetView workbookViewId="0" topLeftCell="A11">
      <selection activeCell="AZ35" sqref="AZ35"/>
    </sheetView>
  </sheetViews>
  <sheetFormatPr defaultColWidth="11.421875" defaultRowHeight="12.75"/>
  <cols>
    <col min="1" max="55" width="1.7109375" style="0" customWidth="1"/>
    <col min="56" max="56" width="1.7109375" style="17" customWidth="1"/>
    <col min="57" max="57" width="1.7109375" style="39" customWidth="1"/>
    <col min="58" max="58" width="2.8515625" style="39" customWidth="1"/>
    <col min="59" max="59" width="2.140625" style="39" customWidth="1"/>
    <col min="60" max="60" width="2.8515625" style="39" customWidth="1"/>
    <col min="61" max="64" width="1.7109375" style="39" customWidth="1"/>
    <col min="65" max="65" width="3.421875" style="39" bestFit="1" customWidth="1"/>
    <col min="66" max="66" width="2.28125" style="39" customWidth="1"/>
    <col min="67" max="68" width="2.140625" style="39" bestFit="1" customWidth="1"/>
    <col min="69" max="69" width="2.28125" style="39" customWidth="1"/>
    <col min="70" max="70" width="2.57421875" style="39" customWidth="1"/>
    <col min="71" max="71" width="2.140625" style="39" bestFit="1" customWidth="1"/>
    <col min="72" max="73" width="1.7109375" style="39" customWidth="1"/>
    <col min="74" max="80" width="1.7109375" style="40" customWidth="1"/>
    <col min="81" max="90" width="1.7109375" style="31" customWidth="1"/>
    <col min="91" max="98" width="1.7109375" style="17" customWidth="1"/>
    <col min="99" max="115" width="1.7109375" style="31" customWidth="1"/>
    <col min="116" max="116" width="1.7109375" style="17" customWidth="1"/>
    <col min="117" max="16384" width="1.7109375" style="0" customWidth="1"/>
  </cols>
  <sheetData>
    <row r="1" spans="56:116" ht="7.5" customHeight="1">
      <c r="BD1" s="7"/>
      <c r="CM1" s="7"/>
      <c r="CN1" s="7"/>
      <c r="CO1" s="7"/>
      <c r="CP1" s="7"/>
      <c r="CQ1" s="7"/>
      <c r="CR1" s="7"/>
      <c r="CS1" s="7"/>
      <c r="CT1" s="7"/>
      <c r="DL1" s="7"/>
    </row>
    <row r="2" spans="1:116" ht="33">
      <c r="A2" s="144" t="s">
        <v>32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9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1"/>
      <c r="BD2" s="7"/>
      <c r="CM2" s="7"/>
      <c r="CN2" s="7"/>
      <c r="CO2" s="7"/>
      <c r="CP2" s="7"/>
      <c r="CQ2" s="7"/>
      <c r="CR2" s="7"/>
      <c r="CS2" s="7"/>
      <c r="CT2" s="7"/>
      <c r="DL2" s="7"/>
    </row>
    <row r="3" spans="1:115" s="11" customFormat="1" ht="27">
      <c r="A3" s="145" t="s">
        <v>34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22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4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2"/>
      <c r="BW3" s="42"/>
      <c r="BX3" s="42"/>
      <c r="BY3" s="42"/>
      <c r="BZ3" s="42"/>
      <c r="CA3" s="42"/>
      <c r="CB3" s="42"/>
      <c r="CC3" s="32"/>
      <c r="CD3" s="32"/>
      <c r="CE3" s="32"/>
      <c r="CF3" s="32"/>
      <c r="CG3" s="32"/>
      <c r="CH3" s="32"/>
      <c r="CI3" s="32"/>
      <c r="CJ3" s="32"/>
      <c r="CK3" s="32"/>
      <c r="CL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</row>
    <row r="4" spans="1:115" s="2" customFormat="1" ht="15.75">
      <c r="A4" s="146" t="s">
        <v>33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25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7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4"/>
      <c r="BW4" s="44"/>
      <c r="BX4" s="44"/>
      <c r="BY4" s="44"/>
      <c r="BZ4" s="44"/>
      <c r="CA4" s="44"/>
      <c r="CB4" s="44"/>
      <c r="CC4" s="33"/>
      <c r="CD4" s="33"/>
      <c r="CE4" s="33"/>
      <c r="CF4" s="33"/>
      <c r="CG4" s="33"/>
      <c r="CH4" s="33"/>
      <c r="CI4" s="33"/>
      <c r="CJ4" s="33"/>
      <c r="CK4" s="33"/>
      <c r="CL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</row>
    <row r="5" spans="43:115" s="2" customFormat="1" ht="6" customHeight="1">
      <c r="AQ5" s="25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7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4"/>
      <c r="BW5" s="44"/>
      <c r="BX5" s="44"/>
      <c r="BY5" s="44"/>
      <c r="BZ5" s="44"/>
      <c r="CA5" s="44"/>
      <c r="CB5" s="44"/>
      <c r="CC5" s="33"/>
      <c r="CD5" s="33"/>
      <c r="CE5" s="33"/>
      <c r="CF5" s="33"/>
      <c r="CG5" s="33"/>
      <c r="CH5" s="33"/>
      <c r="CI5" s="33"/>
      <c r="CJ5" s="33"/>
      <c r="CK5" s="33"/>
      <c r="CL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</row>
    <row r="6" spans="12:115" s="2" customFormat="1" ht="15.75">
      <c r="L6" s="3" t="s">
        <v>0</v>
      </c>
      <c r="M6" s="147" t="s">
        <v>1</v>
      </c>
      <c r="N6" s="147"/>
      <c r="O6" s="147"/>
      <c r="P6" s="147"/>
      <c r="Q6" s="147"/>
      <c r="R6" s="147"/>
      <c r="S6" s="147"/>
      <c r="T6" s="147"/>
      <c r="U6" s="2" t="s">
        <v>2</v>
      </c>
      <c r="Y6" s="148">
        <v>39655</v>
      </c>
      <c r="Z6" s="148"/>
      <c r="AA6" s="148"/>
      <c r="AB6" s="148"/>
      <c r="AC6" s="148"/>
      <c r="AD6" s="148"/>
      <c r="AE6" s="148"/>
      <c r="AF6" s="148"/>
      <c r="AQ6" s="25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7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  <c r="BW6" s="44"/>
      <c r="BX6" s="44"/>
      <c r="BY6" s="44"/>
      <c r="BZ6" s="44"/>
      <c r="CA6" s="44"/>
      <c r="CB6" s="44"/>
      <c r="CC6" s="33"/>
      <c r="CD6" s="33"/>
      <c r="CE6" s="33"/>
      <c r="CF6" s="33"/>
      <c r="CG6" s="33"/>
      <c r="CH6" s="33"/>
      <c r="CI6" s="33"/>
      <c r="CJ6" s="33"/>
      <c r="CK6" s="33"/>
      <c r="CL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</row>
    <row r="7" spans="43:115" s="2" customFormat="1" ht="6" customHeight="1">
      <c r="AQ7" s="25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7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4"/>
      <c r="BW7" s="44"/>
      <c r="BX7" s="44"/>
      <c r="BY7" s="44"/>
      <c r="BZ7" s="44"/>
      <c r="CA7" s="44"/>
      <c r="CB7" s="44"/>
      <c r="CC7" s="33"/>
      <c r="CD7" s="33"/>
      <c r="CE7" s="33"/>
      <c r="CF7" s="33"/>
      <c r="CG7" s="33"/>
      <c r="CH7" s="33"/>
      <c r="CI7" s="33"/>
      <c r="CJ7" s="33"/>
      <c r="CK7" s="33"/>
      <c r="CL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</row>
    <row r="8" spans="2:115" s="2" customFormat="1" ht="15">
      <c r="B8" s="140" t="s">
        <v>35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Q8" s="28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30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4"/>
      <c r="BW8" s="44"/>
      <c r="BX8" s="44"/>
      <c r="BY8" s="44"/>
      <c r="BZ8" s="44"/>
      <c r="CA8" s="44"/>
      <c r="CB8" s="44"/>
      <c r="CC8" s="33"/>
      <c r="CD8" s="33"/>
      <c r="CE8" s="33"/>
      <c r="CF8" s="33"/>
      <c r="CG8" s="33"/>
      <c r="CH8" s="33"/>
      <c r="CI8" s="33"/>
      <c r="CJ8" s="33"/>
      <c r="CK8" s="33"/>
      <c r="CL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</row>
    <row r="9" spans="57:115" s="2" customFormat="1" ht="6" customHeight="1"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4"/>
      <c r="BW9" s="44"/>
      <c r="BX9" s="44"/>
      <c r="BY9" s="44"/>
      <c r="BZ9" s="44"/>
      <c r="CA9" s="44"/>
      <c r="CB9" s="44"/>
      <c r="CC9" s="33"/>
      <c r="CD9" s="33"/>
      <c r="CE9" s="33"/>
      <c r="CF9" s="33"/>
      <c r="CG9" s="33"/>
      <c r="CH9" s="33"/>
      <c r="CI9" s="33"/>
      <c r="CJ9" s="33"/>
      <c r="CK9" s="33"/>
      <c r="CL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</row>
    <row r="10" spans="7:115" s="2" customFormat="1" ht="15.75">
      <c r="G10" s="6" t="s">
        <v>3</v>
      </c>
      <c r="H10" s="141">
        <v>0.5833333333333334</v>
      </c>
      <c r="I10" s="141"/>
      <c r="J10" s="141"/>
      <c r="K10" s="141"/>
      <c r="L10" s="141"/>
      <c r="M10" s="7" t="s">
        <v>4</v>
      </c>
      <c r="T10" s="6" t="s">
        <v>5</v>
      </c>
      <c r="U10" s="142">
        <v>1</v>
      </c>
      <c r="V10" s="142" t="s">
        <v>6</v>
      </c>
      <c r="W10" s="18" t="s">
        <v>25</v>
      </c>
      <c r="X10" s="143">
        <v>0.006944444444444444</v>
      </c>
      <c r="Y10" s="143"/>
      <c r="Z10" s="143"/>
      <c r="AA10" s="143"/>
      <c r="AB10" s="143"/>
      <c r="AC10" s="7" t="s">
        <v>7</v>
      </c>
      <c r="AK10" s="6" t="s">
        <v>8</v>
      </c>
      <c r="AL10" s="143">
        <v>0.001388888888888889</v>
      </c>
      <c r="AM10" s="143"/>
      <c r="AN10" s="143"/>
      <c r="AO10" s="143"/>
      <c r="AP10" s="143"/>
      <c r="AQ10" s="7" t="s">
        <v>7</v>
      </c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4"/>
      <c r="BW10" s="44"/>
      <c r="BX10" s="44"/>
      <c r="BY10" s="44"/>
      <c r="BZ10" s="44"/>
      <c r="CA10" s="44"/>
      <c r="CB10" s="44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</row>
    <row r="11" spans="56:116" ht="9" customHeight="1">
      <c r="BD11" s="14"/>
      <c r="CM11" s="14"/>
      <c r="CN11" s="14"/>
      <c r="CO11" s="14"/>
      <c r="CP11" s="14"/>
      <c r="CQ11" s="14"/>
      <c r="CR11" s="14"/>
      <c r="CS11" s="14"/>
      <c r="CT11" s="14"/>
      <c r="DL11" s="14"/>
    </row>
    <row r="12" spans="56:116" ht="6" customHeight="1">
      <c r="BD12" s="14"/>
      <c r="CM12" s="14"/>
      <c r="CN12" s="14"/>
      <c r="CO12" s="14"/>
      <c r="CP12" s="14"/>
      <c r="CQ12" s="14"/>
      <c r="CR12" s="14"/>
      <c r="CS12" s="14"/>
      <c r="CT12" s="14"/>
      <c r="DL12" s="14"/>
    </row>
    <row r="13" spans="2:116" ht="12.75">
      <c r="B13" s="1" t="s">
        <v>9</v>
      </c>
      <c r="BD13" s="14"/>
      <c r="CM13" s="14"/>
      <c r="CN13" s="14"/>
      <c r="CO13" s="14"/>
      <c r="CP13" s="14"/>
      <c r="CQ13" s="14"/>
      <c r="CR13" s="14"/>
      <c r="CS13" s="14"/>
      <c r="CT13" s="14"/>
      <c r="DL13" s="14"/>
    </row>
    <row r="14" spans="56:116" ht="6" customHeight="1" thickBot="1">
      <c r="BD14" s="14"/>
      <c r="CM14" s="14"/>
      <c r="CN14" s="14"/>
      <c r="CO14" s="14"/>
      <c r="CP14" s="14"/>
      <c r="CQ14" s="14"/>
      <c r="CR14" s="14"/>
      <c r="CS14" s="14"/>
      <c r="CT14" s="14"/>
      <c r="DL14" s="14"/>
    </row>
    <row r="15" spans="14:116" ht="16.5" thickBot="1">
      <c r="N15" s="74" t="s">
        <v>29</v>
      </c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6"/>
      <c r="AK15" s="170"/>
      <c r="AL15" s="171"/>
      <c r="BD15" s="14"/>
      <c r="CM15" s="14"/>
      <c r="CN15" s="14"/>
      <c r="CO15" s="14"/>
      <c r="CP15" s="14"/>
      <c r="CQ15" s="14"/>
      <c r="CR15" s="14"/>
      <c r="CS15" s="14"/>
      <c r="CT15" s="14"/>
      <c r="DL15" s="14"/>
    </row>
    <row r="16" spans="14:116" ht="15">
      <c r="N16" s="90" t="s">
        <v>10</v>
      </c>
      <c r="O16" s="91"/>
      <c r="P16" s="92" t="s">
        <v>40</v>
      </c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172"/>
      <c r="AL16" s="173"/>
      <c r="BD16" s="14"/>
      <c r="CM16" s="14"/>
      <c r="CN16" s="14"/>
      <c r="CO16" s="14"/>
      <c r="CP16" s="14"/>
      <c r="CQ16" s="14"/>
      <c r="CR16" s="14"/>
      <c r="CS16" s="14"/>
      <c r="CT16" s="14"/>
      <c r="DL16" s="14"/>
    </row>
    <row r="17" spans="14:116" ht="15">
      <c r="N17" s="68" t="s">
        <v>11</v>
      </c>
      <c r="O17" s="71"/>
      <c r="P17" s="70" t="s">
        <v>41</v>
      </c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69"/>
      <c r="AK17" s="166"/>
      <c r="AL17" s="167"/>
      <c r="BD17" s="14"/>
      <c r="CM17" s="14"/>
      <c r="CN17" s="14"/>
      <c r="CO17" s="14"/>
      <c r="CP17" s="14"/>
      <c r="CQ17" s="14"/>
      <c r="CR17" s="14"/>
      <c r="CS17" s="14"/>
      <c r="CT17" s="14"/>
      <c r="DL17" s="14"/>
    </row>
    <row r="18" spans="14:116" ht="15">
      <c r="N18" s="68" t="s">
        <v>12</v>
      </c>
      <c r="O18" s="71"/>
      <c r="P18" s="70" t="s">
        <v>42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69"/>
      <c r="AK18" s="166"/>
      <c r="AL18" s="167"/>
      <c r="BD18" s="14"/>
      <c r="CM18" s="14"/>
      <c r="CN18" s="14"/>
      <c r="CO18" s="14"/>
      <c r="CP18" s="14"/>
      <c r="CQ18" s="14"/>
      <c r="CR18" s="14"/>
      <c r="CS18" s="14"/>
      <c r="CT18" s="14"/>
      <c r="DL18" s="14"/>
    </row>
    <row r="19" spans="14:116" ht="15">
      <c r="N19" s="68" t="s">
        <v>13</v>
      </c>
      <c r="O19" s="71"/>
      <c r="P19" s="70" t="s">
        <v>43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69"/>
      <c r="AK19" s="166"/>
      <c r="AL19" s="167"/>
      <c r="BD19" s="14"/>
      <c r="CM19" s="14"/>
      <c r="CN19" s="14"/>
      <c r="CO19" s="14"/>
      <c r="CP19" s="14"/>
      <c r="CQ19" s="14"/>
      <c r="CR19" s="14"/>
      <c r="CS19" s="14"/>
      <c r="CT19" s="14"/>
      <c r="DL19" s="14"/>
    </row>
    <row r="20" spans="14:116" ht="15.75" thickBot="1">
      <c r="N20" s="86" t="s">
        <v>14</v>
      </c>
      <c r="O20" s="87"/>
      <c r="P20" s="88" t="s">
        <v>44</v>
      </c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99"/>
      <c r="AK20" s="168"/>
      <c r="AL20" s="169"/>
      <c r="BD20" s="14"/>
      <c r="CM20" s="14"/>
      <c r="CN20" s="14"/>
      <c r="CO20" s="14"/>
      <c r="CP20" s="14"/>
      <c r="CQ20" s="14"/>
      <c r="CR20" s="14"/>
      <c r="CS20" s="14"/>
      <c r="CT20" s="14"/>
      <c r="DL20" s="14"/>
    </row>
    <row r="21" spans="56:98" ht="12.75">
      <c r="BD21" s="14"/>
      <c r="CM21" s="14"/>
      <c r="CN21" s="14"/>
      <c r="CO21" s="14"/>
      <c r="CP21" s="14"/>
      <c r="CQ21" s="14"/>
      <c r="CR21" s="14"/>
      <c r="CS21" s="14"/>
      <c r="CT21" s="14"/>
    </row>
    <row r="22" spans="2:116" ht="12.75">
      <c r="B22" s="1" t="s">
        <v>31</v>
      </c>
      <c r="BD22" s="14"/>
      <c r="CM22" s="14"/>
      <c r="CN22" s="14"/>
      <c r="CO22" s="14"/>
      <c r="CP22" s="14"/>
      <c r="CQ22" s="14"/>
      <c r="CR22" s="14"/>
      <c r="CS22" s="14"/>
      <c r="CT22" s="14"/>
      <c r="DL22" s="14"/>
    </row>
    <row r="23" spans="56:116" ht="6" customHeight="1" thickBot="1">
      <c r="BD23" s="14"/>
      <c r="CM23" s="14"/>
      <c r="CN23" s="14"/>
      <c r="CO23" s="14"/>
      <c r="CP23" s="14"/>
      <c r="CQ23" s="14"/>
      <c r="CR23" s="14"/>
      <c r="CS23" s="14"/>
      <c r="CT23" s="14"/>
      <c r="DL23" s="14"/>
    </row>
    <row r="24" spans="2:116" s="4" customFormat="1" ht="16.5" customHeight="1" thickBot="1">
      <c r="B24" s="138" t="s">
        <v>15</v>
      </c>
      <c r="C24" s="139"/>
      <c r="D24" s="118" t="s">
        <v>26</v>
      </c>
      <c r="E24" s="119"/>
      <c r="F24" s="120"/>
      <c r="G24" s="118"/>
      <c r="H24" s="119"/>
      <c r="I24" s="120"/>
      <c r="J24" s="118" t="s">
        <v>16</v>
      </c>
      <c r="K24" s="119"/>
      <c r="L24" s="119"/>
      <c r="M24" s="119"/>
      <c r="N24" s="120"/>
      <c r="O24" s="118" t="s">
        <v>17</v>
      </c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20"/>
      <c r="AW24" s="118" t="s">
        <v>20</v>
      </c>
      <c r="AX24" s="119"/>
      <c r="AY24" s="119"/>
      <c r="AZ24" s="119"/>
      <c r="BA24" s="120"/>
      <c r="BB24" s="134"/>
      <c r="BC24" s="135"/>
      <c r="BD24" s="16"/>
      <c r="BE24" s="45"/>
      <c r="BF24" s="46" t="s">
        <v>24</v>
      </c>
      <c r="BG24" s="47"/>
      <c r="BH24" s="47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8"/>
      <c r="BW24" s="48"/>
      <c r="BX24" s="48"/>
      <c r="BY24" s="48"/>
      <c r="BZ24" s="48"/>
      <c r="CA24" s="48"/>
      <c r="CB24" s="48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7"/>
      <c r="CN24" s="37"/>
      <c r="CO24" s="37"/>
      <c r="CP24" s="37"/>
      <c r="CQ24" s="37"/>
      <c r="CR24" s="37"/>
      <c r="CS24" s="37"/>
      <c r="CT24" s="37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15"/>
    </row>
    <row r="25" spans="2:115" s="5" customFormat="1" ht="18" customHeight="1">
      <c r="B25" s="122">
        <v>1</v>
      </c>
      <c r="C25" s="123"/>
      <c r="D25" s="123">
        <v>1</v>
      </c>
      <c r="E25" s="123"/>
      <c r="F25" s="123"/>
      <c r="G25" s="123"/>
      <c r="H25" s="123"/>
      <c r="I25" s="123"/>
      <c r="J25" s="136">
        <f>$H$10</f>
        <v>0.5833333333333334</v>
      </c>
      <c r="K25" s="136"/>
      <c r="L25" s="136"/>
      <c r="M25" s="136"/>
      <c r="N25" s="137"/>
      <c r="O25" s="102" t="str">
        <f>P16</f>
        <v>Deutschland 1</v>
      </c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2" t="s">
        <v>19</v>
      </c>
      <c r="AF25" s="103" t="str">
        <f>P17</f>
        <v>Türkei 1</v>
      </c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4"/>
      <c r="AW25" s="130">
        <v>1</v>
      </c>
      <c r="AX25" s="131"/>
      <c r="AY25" s="12" t="s">
        <v>18</v>
      </c>
      <c r="AZ25" s="131">
        <v>2</v>
      </c>
      <c r="BA25" s="132"/>
      <c r="BB25" s="130"/>
      <c r="BC25" s="133"/>
      <c r="BE25" s="45"/>
      <c r="BF25" s="49">
        <f>IF(ISBLANK(AW25),"0",IF(AW25&gt;AZ25,3,IF(AW25=AZ25,1,0)))</f>
        <v>0</v>
      </c>
      <c r="BG25" s="49" t="s">
        <v>18</v>
      </c>
      <c r="BH25" s="49">
        <f>IF(ISBLANK(AZ25),"0",IF(AZ25&gt;AW25,3,IF(AZ25=AW25,1,0)))</f>
        <v>3</v>
      </c>
      <c r="BI25" s="45"/>
      <c r="BJ25" s="45"/>
      <c r="BK25" s="45"/>
      <c r="BL25" s="45"/>
      <c r="BM25" s="50" t="str">
        <f>$P$16</f>
        <v>Deutschland 1</v>
      </c>
      <c r="BN25" s="51">
        <f>COUNT($BF$25,$BH$27,$BF$30,$BH$33)</f>
        <v>4</v>
      </c>
      <c r="BO25" s="51">
        <f>SUM($BF$25+$BH$27+$BF$30+$BH$33)</f>
        <v>6</v>
      </c>
      <c r="BP25" s="51">
        <f>SUM($AW$25+$AZ$27+$AW$30+$AZ$33)</f>
        <v>4</v>
      </c>
      <c r="BQ25" s="52" t="s">
        <v>18</v>
      </c>
      <c r="BR25" s="51">
        <f>SUM($AZ$25+$AW$27+$AZ$30+$AW$33)</f>
        <v>7</v>
      </c>
      <c r="BS25" s="51">
        <f>SUM(BP25-BR25)</f>
        <v>-3</v>
      </c>
      <c r="BT25" s="45"/>
      <c r="BU25" s="45"/>
      <c r="BV25" s="48"/>
      <c r="BW25" s="48"/>
      <c r="BX25" s="48"/>
      <c r="BY25" s="48"/>
      <c r="BZ25" s="48"/>
      <c r="CA25" s="48"/>
      <c r="CB25" s="48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</row>
    <row r="26" spans="2:116" s="4" customFormat="1" ht="18" customHeight="1" thickBot="1">
      <c r="B26" s="67">
        <v>2</v>
      </c>
      <c r="C26" s="78"/>
      <c r="D26" s="78">
        <v>1</v>
      </c>
      <c r="E26" s="78"/>
      <c r="F26" s="78"/>
      <c r="G26" s="78"/>
      <c r="H26" s="78"/>
      <c r="I26" s="78"/>
      <c r="J26" s="100">
        <f>J25+$U$10*$X$10+$AL$10</f>
        <v>0.5916666666666667</v>
      </c>
      <c r="K26" s="100"/>
      <c r="L26" s="100"/>
      <c r="M26" s="100"/>
      <c r="N26" s="101"/>
      <c r="O26" s="105" t="str">
        <f>P18</f>
        <v>Spanien 1</v>
      </c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8" t="s">
        <v>19</v>
      </c>
      <c r="AF26" s="106" t="str">
        <f>P19</f>
        <v>Portugal 1</v>
      </c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7"/>
      <c r="AW26" s="95">
        <v>0</v>
      </c>
      <c r="AX26" s="96"/>
      <c r="AY26" s="8" t="s">
        <v>18</v>
      </c>
      <c r="AZ26" s="96">
        <v>0</v>
      </c>
      <c r="BA26" s="97"/>
      <c r="BB26" s="95"/>
      <c r="BC26" s="98"/>
      <c r="BD26" s="16"/>
      <c r="BE26" s="45"/>
      <c r="BF26" s="49">
        <f aca="true" t="shared" si="0" ref="BF26:BF34">IF(ISBLANK(AW26),"0",IF(AW26&gt;AZ26,3,IF(AW26=AZ26,1,0)))</f>
        <v>1</v>
      </c>
      <c r="BG26" s="49" t="s">
        <v>18</v>
      </c>
      <c r="BH26" s="49">
        <f aca="true" t="shared" si="1" ref="BH26:BH34">IF(ISBLANK(AZ26),"0",IF(AZ26&gt;AW26,3,IF(AZ26=AW26,1,0)))</f>
        <v>1</v>
      </c>
      <c r="BI26" s="45"/>
      <c r="BJ26" s="45"/>
      <c r="BK26" s="45"/>
      <c r="BL26" s="45"/>
      <c r="BM26" s="53" t="str">
        <f>$P$17</f>
        <v>Türkei 1</v>
      </c>
      <c r="BN26" s="51">
        <f>COUNT($BH$25,$BF$28,$BF$31,$BH$34)</f>
        <v>4</v>
      </c>
      <c r="BO26" s="51">
        <f>SUM($BH$25+$BF$28+$BF$31+$BH$34)</f>
        <v>12</v>
      </c>
      <c r="BP26" s="51">
        <f>SUM($AZ$25+$AW$28+$AW$31+$AZ$34)</f>
        <v>8</v>
      </c>
      <c r="BQ26" s="52" t="s">
        <v>18</v>
      </c>
      <c r="BR26" s="51">
        <f>SUM($AW$25+$AZ$28+$AZ$31+$AW$34)</f>
        <v>2</v>
      </c>
      <c r="BS26" s="51">
        <f>SUM(BP26-BR26)</f>
        <v>6</v>
      </c>
      <c r="BT26" s="45"/>
      <c r="BU26" s="45"/>
      <c r="BV26" s="48"/>
      <c r="BW26" s="48"/>
      <c r="BX26" s="48"/>
      <c r="BY26" s="48"/>
      <c r="BZ26" s="48"/>
      <c r="CA26" s="48"/>
      <c r="CB26" s="48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16"/>
      <c r="CN26" s="16"/>
      <c r="CO26" s="16"/>
      <c r="CP26" s="16"/>
      <c r="CQ26" s="16"/>
      <c r="CR26" s="16"/>
      <c r="CS26" s="16"/>
      <c r="CT26" s="16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16"/>
    </row>
    <row r="27" spans="2:116" s="4" customFormat="1" ht="18" customHeight="1">
      <c r="B27" s="122">
        <v>3</v>
      </c>
      <c r="C27" s="123"/>
      <c r="D27" s="123">
        <v>1</v>
      </c>
      <c r="E27" s="123"/>
      <c r="F27" s="123"/>
      <c r="G27" s="123"/>
      <c r="H27" s="123"/>
      <c r="I27" s="123"/>
      <c r="J27" s="124">
        <f aca="true" t="shared" si="2" ref="J27:J34">J26+$U$10*$X$10+$AL$10</f>
        <v>0.6</v>
      </c>
      <c r="K27" s="124"/>
      <c r="L27" s="124"/>
      <c r="M27" s="124"/>
      <c r="N27" s="125"/>
      <c r="O27" s="102" t="str">
        <f>P20</f>
        <v>Italien 1</v>
      </c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2" t="s">
        <v>19</v>
      </c>
      <c r="AF27" s="103" t="str">
        <f>P16</f>
        <v>Deutschland 1</v>
      </c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4"/>
      <c r="AW27" s="130">
        <v>4</v>
      </c>
      <c r="AX27" s="131"/>
      <c r="AY27" s="12" t="s">
        <v>18</v>
      </c>
      <c r="AZ27" s="131">
        <v>0</v>
      </c>
      <c r="BA27" s="132"/>
      <c r="BB27" s="130"/>
      <c r="BC27" s="133"/>
      <c r="BD27" s="16"/>
      <c r="BE27" s="45"/>
      <c r="BF27" s="49">
        <f t="shared" si="0"/>
        <v>3</v>
      </c>
      <c r="BG27" s="49" t="s">
        <v>18</v>
      </c>
      <c r="BH27" s="49">
        <f t="shared" si="1"/>
        <v>0</v>
      </c>
      <c r="BI27" s="45"/>
      <c r="BJ27" s="45"/>
      <c r="BK27" s="45"/>
      <c r="BL27" s="45"/>
      <c r="BM27" s="53" t="str">
        <f>$P$18</f>
        <v>Spanien 1</v>
      </c>
      <c r="BN27" s="51">
        <f>COUNT($BF$26,$BH$28,$BH$30,$BF$32)</f>
        <v>4</v>
      </c>
      <c r="BO27" s="51">
        <f>SUM($BF$26+$BH$28+$BH$30+$BF$32)</f>
        <v>1</v>
      </c>
      <c r="BP27" s="51">
        <f>SUM($AW$26+$AZ$28+$AZ$30+$AW$32)</f>
        <v>0</v>
      </c>
      <c r="BQ27" s="52" t="s">
        <v>18</v>
      </c>
      <c r="BR27" s="51">
        <f>SUM($AZ$26+$AW$28+$AW$30+$AZ$32)</f>
        <v>6</v>
      </c>
      <c r="BS27" s="51">
        <f>SUM(BP27-BR27)</f>
        <v>-6</v>
      </c>
      <c r="BT27" s="45"/>
      <c r="BU27" s="45"/>
      <c r="BV27" s="48"/>
      <c r="BW27" s="48"/>
      <c r="BX27" s="48"/>
      <c r="BY27" s="48"/>
      <c r="BZ27" s="48"/>
      <c r="CA27" s="48"/>
      <c r="CB27" s="48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16"/>
      <c r="CN27" s="16"/>
      <c r="CO27" s="16"/>
      <c r="CP27" s="16"/>
      <c r="CQ27" s="16"/>
      <c r="CR27" s="16"/>
      <c r="CS27" s="16"/>
      <c r="CT27" s="16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16"/>
    </row>
    <row r="28" spans="2:116" s="4" customFormat="1" ht="18" customHeight="1" thickBot="1">
      <c r="B28" s="67">
        <v>4</v>
      </c>
      <c r="C28" s="78"/>
      <c r="D28" s="78">
        <v>1</v>
      </c>
      <c r="E28" s="78"/>
      <c r="F28" s="78"/>
      <c r="G28" s="78"/>
      <c r="H28" s="78"/>
      <c r="I28" s="78"/>
      <c r="J28" s="100">
        <f t="shared" si="2"/>
        <v>0.6083333333333333</v>
      </c>
      <c r="K28" s="100"/>
      <c r="L28" s="100"/>
      <c r="M28" s="100"/>
      <c r="N28" s="101"/>
      <c r="O28" s="105" t="str">
        <f>P17</f>
        <v>Türkei 1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8" t="s">
        <v>19</v>
      </c>
      <c r="AF28" s="106" t="str">
        <f>P18</f>
        <v>Spanien 1</v>
      </c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7"/>
      <c r="AW28" s="95">
        <v>2</v>
      </c>
      <c r="AX28" s="96"/>
      <c r="AY28" s="8" t="s">
        <v>18</v>
      </c>
      <c r="AZ28" s="96">
        <v>0</v>
      </c>
      <c r="BA28" s="97"/>
      <c r="BB28" s="95"/>
      <c r="BC28" s="98"/>
      <c r="BD28" s="16"/>
      <c r="BE28" s="45"/>
      <c r="BF28" s="49">
        <f t="shared" si="0"/>
        <v>3</v>
      </c>
      <c r="BG28" s="49" t="s">
        <v>18</v>
      </c>
      <c r="BH28" s="49">
        <f t="shared" si="1"/>
        <v>0</v>
      </c>
      <c r="BI28" s="45"/>
      <c r="BJ28" s="45"/>
      <c r="BK28" s="45"/>
      <c r="BL28" s="45"/>
      <c r="BM28" s="53" t="str">
        <f>$P$19</f>
        <v>Portugal 1</v>
      </c>
      <c r="BN28" s="51">
        <f>COUNT($BH$26,$BF$29,$BH$31,$BF$33)</f>
        <v>4</v>
      </c>
      <c r="BO28" s="51">
        <f>SUM($BH$26+$BF$29+$BH$31+$BF$33)</f>
        <v>2</v>
      </c>
      <c r="BP28" s="51">
        <f>SUM($AZ$26+$AW$29+$AZ$31+$AW$33)</f>
        <v>2</v>
      </c>
      <c r="BQ28" s="52" t="s">
        <v>18</v>
      </c>
      <c r="BR28" s="51">
        <f>SUM($AW$26+$AZ$29+$AW$31+$AZ$33)</f>
        <v>4</v>
      </c>
      <c r="BS28" s="51">
        <f>SUM(BP28-BR28)</f>
        <v>-2</v>
      </c>
      <c r="BT28" s="45"/>
      <c r="BU28" s="45"/>
      <c r="BV28" s="48"/>
      <c r="BW28" s="48"/>
      <c r="BX28" s="48"/>
      <c r="BY28" s="48"/>
      <c r="BZ28" s="48"/>
      <c r="CA28" s="48"/>
      <c r="CB28" s="48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16"/>
      <c r="CN28" s="16"/>
      <c r="CO28" s="16"/>
      <c r="CP28" s="16"/>
      <c r="CQ28" s="16"/>
      <c r="CR28" s="16"/>
      <c r="CS28" s="16"/>
      <c r="CT28" s="16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16"/>
    </row>
    <row r="29" spans="2:116" s="4" customFormat="1" ht="18" customHeight="1">
      <c r="B29" s="122">
        <v>5</v>
      </c>
      <c r="C29" s="123"/>
      <c r="D29" s="123">
        <v>1</v>
      </c>
      <c r="E29" s="123"/>
      <c r="F29" s="123"/>
      <c r="G29" s="123"/>
      <c r="H29" s="123"/>
      <c r="I29" s="123"/>
      <c r="J29" s="124">
        <f t="shared" si="2"/>
        <v>0.6166666666666666</v>
      </c>
      <c r="K29" s="124"/>
      <c r="L29" s="124"/>
      <c r="M29" s="124"/>
      <c r="N29" s="125"/>
      <c r="O29" s="102" t="str">
        <f>P19</f>
        <v>Portugal 1</v>
      </c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2" t="s">
        <v>19</v>
      </c>
      <c r="AF29" s="103" t="str">
        <f>P20</f>
        <v>Italien 1</v>
      </c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4"/>
      <c r="AW29" s="130">
        <v>0</v>
      </c>
      <c r="AX29" s="131"/>
      <c r="AY29" s="12" t="s">
        <v>18</v>
      </c>
      <c r="AZ29" s="131">
        <v>0</v>
      </c>
      <c r="BA29" s="132"/>
      <c r="BB29" s="130"/>
      <c r="BC29" s="133"/>
      <c r="BD29" s="16"/>
      <c r="BE29" s="45"/>
      <c r="BF29" s="49">
        <f t="shared" si="0"/>
        <v>1</v>
      </c>
      <c r="BG29" s="49" t="s">
        <v>18</v>
      </c>
      <c r="BH29" s="49">
        <f t="shared" si="1"/>
        <v>1</v>
      </c>
      <c r="BI29" s="45"/>
      <c r="BJ29" s="45"/>
      <c r="BK29" s="45"/>
      <c r="BL29" s="45"/>
      <c r="BM29" s="53" t="str">
        <f>$P$20</f>
        <v>Italien 1</v>
      </c>
      <c r="BN29" s="51">
        <f>COUNT($BF$27,$BH$29,$BH$32,$BF$34)</f>
        <v>4</v>
      </c>
      <c r="BO29" s="51">
        <f>SUM($BF$27+$BH$29+$BH$32+$BF$34)</f>
        <v>7</v>
      </c>
      <c r="BP29" s="51">
        <f>SUM($AW$27+$AZ$29+$AZ$32+$AW$34)</f>
        <v>7</v>
      </c>
      <c r="BQ29" s="52" t="s">
        <v>18</v>
      </c>
      <c r="BR29" s="51">
        <f>SUM($AZ$27+$AW$29+$AW$32+$AZ$34)</f>
        <v>2</v>
      </c>
      <c r="BS29" s="51">
        <f>SUM(BP29-BR29)</f>
        <v>5</v>
      </c>
      <c r="BT29" s="45"/>
      <c r="BU29" s="45"/>
      <c r="BV29" s="48"/>
      <c r="BW29" s="48"/>
      <c r="BX29" s="48"/>
      <c r="BY29" s="48"/>
      <c r="BZ29" s="48"/>
      <c r="CA29" s="48"/>
      <c r="CB29" s="48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16"/>
      <c r="CN29" s="16"/>
      <c r="CO29" s="16"/>
      <c r="CP29" s="16"/>
      <c r="CQ29" s="16"/>
      <c r="CR29" s="16"/>
      <c r="CS29" s="16"/>
      <c r="CT29" s="16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16"/>
    </row>
    <row r="30" spans="2:116" s="4" customFormat="1" ht="18" customHeight="1" thickBot="1">
      <c r="B30" s="67">
        <v>6</v>
      </c>
      <c r="C30" s="78"/>
      <c r="D30" s="78">
        <v>1</v>
      </c>
      <c r="E30" s="78"/>
      <c r="F30" s="78"/>
      <c r="G30" s="78"/>
      <c r="H30" s="78"/>
      <c r="I30" s="78"/>
      <c r="J30" s="100">
        <f t="shared" si="2"/>
        <v>0.6249999999999999</v>
      </c>
      <c r="K30" s="100"/>
      <c r="L30" s="100"/>
      <c r="M30" s="100"/>
      <c r="N30" s="101"/>
      <c r="O30" s="105" t="str">
        <f>P16</f>
        <v>Deutschland 1</v>
      </c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8" t="s">
        <v>19</v>
      </c>
      <c r="AF30" s="106" t="str">
        <f>P18</f>
        <v>Spanien 1</v>
      </c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7"/>
      <c r="AW30" s="95">
        <v>1</v>
      </c>
      <c r="AX30" s="96"/>
      <c r="AY30" s="8" t="s">
        <v>18</v>
      </c>
      <c r="AZ30" s="96">
        <v>0</v>
      </c>
      <c r="BA30" s="97"/>
      <c r="BB30" s="95"/>
      <c r="BC30" s="98"/>
      <c r="BD30" s="16"/>
      <c r="BE30" s="45"/>
      <c r="BF30" s="49">
        <f t="shared" si="0"/>
        <v>3</v>
      </c>
      <c r="BG30" s="49" t="s">
        <v>18</v>
      </c>
      <c r="BH30" s="49">
        <f t="shared" si="1"/>
        <v>0</v>
      </c>
      <c r="BI30" s="45"/>
      <c r="BJ30" s="45"/>
      <c r="BK30" s="39"/>
      <c r="BL30" s="39"/>
      <c r="BM30" s="39"/>
      <c r="BN30" s="39"/>
      <c r="BO30" s="39"/>
      <c r="BP30" s="39"/>
      <c r="BQ30" s="39"/>
      <c r="BR30" s="39"/>
      <c r="BS30" s="39"/>
      <c r="BT30" s="45"/>
      <c r="BU30" s="45"/>
      <c r="BV30" s="48"/>
      <c r="BW30" s="48"/>
      <c r="BX30" s="48"/>
      <c r="BY30" s="48"/>
      <c r="BZ30" s="48"/>
      <c r="CA30" s="48"/>
      <c r="CB30" s="48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16"/>
      <c r="CN30" s="16"/>
      <c r="CO30" s="16"/>
      <c r="CP30" s="16"/>
      <c r="CQ30" s="16"/>
      <c r="CR30" s="16"/>
      <c r="CS30" s="16"/>
      <c r="CT30" s="16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16"/>
    </row>
    <row r="31" spans="2:116" s="4" customFormat="1" ht="18" customHeight="1">
      <c r="B31" s="122">
        <v>7</v>
      </c>
      <c r="C31" s="123"/>
      <c r="D31" s="123">
        <v>1</v>
      </c>
      <c r="E31" s="123"/>
      <c r="F31" s="123"/>
      <c r="G31" s="123"/>
      <c r="H31" s="123"/>
      <c r="I31" s="123"/>
      <c r="J31" s="124">
        <f t="shared" si="2"/>
        <v>0.6333333333333332</v>
      </c>
      <c r="K31" s="124"/>
      <c r="L31" s="124"/>
      <c r="M31" s="124"/>
      <c r="N31" s="125"/>
      <c r="O31" s="102" t="str">
        <f>P17</f>
        <v>Türkei 1</v>
      </c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2" t="s">
        <v>19</v>
      </c>
      <c r="AF31" s="103" t="str">
        <f>P19</f>
        <v>Portugal 1</v>
      </c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4"/>
      <c r="AW31" s="130">
        <v>2</v>
      </c>
      <c r="AX31" s="131"/>
      <c r="AY31" s="12" t="s">
        <v>18</v>
      </c>
      <c r="AZ31" s="131">
        <v>1</v>
      </c>
      <c r="BA31" s="132"/>
      <c r="BB31" s="130"/>
      <c r="BC31" s="133"/>
      <c r="BD31" s="13"/>
      <c r="BE31" s="45"/>
      <c r="BF31" s="49">
        <f t="shared" si="0"/>
        <v>3</v>
      </c>
      <c r="BG31" s="49" t="s">
        <v>18</v>
      </c>
      <c r="BH31" s="49">
        <f t="shared" si="1"/>
        <v>0</v>
      </c>
      <c r="BI31" s="45"/>
      <c r="BJ31" s="45"/>
      <c r="BK31" s="54"/>
      <c r="BL31" s="54"/>
      <c r="BM31" s="34"/>
      <c r="BN31" s="34"/>
      <c r="BO31" s="34"/>
      <c r="BP31" s="34"/>
      <c r="BQ31" s="34"/>
      <c r="BR31" s="34"/>
      <c r="BS31" s="51"/>
      <c r="BT31" s="45"/>
      <c r="BU31" s="45"/>
      <c r="BV31" s="48"/>
      <c r="BW31" s="48"/>
      <c r="BX31" s="48"/>
      <c r="BY31" s="48"/>
      <c r="BZ31" s="48"/>
      <c r="CA31" s="48"/>
      <c r="CB31" s="48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16"/>
      <c r="CN31" s="16"/>
      <c r="CO31" s="16"/>
      <c r="CP31" s="16"/>
      <c r="CQ31" s="16"/>
      <c r="CR31" s="16"/>
      <c r="CS31" s="16"/>
      <c r="CT31" s="16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16"/>
    </row>
    <row r="32" spans="2:116" s="4" customFormat="1" ht="18" customHeight="1" thickBot="1">
      <c r="B32" s="67">
        <v>8</v>
      </c>
      <c r="C32" s="78"/>
      <c r="D32" s="78">
        <v>1</v>
      </c>
      <c r="E32" s="78"/>
      <c r="F32" s="78"/>
      <c r="G32" s="78"/>
      <c r="H32" s="78"/>
      <c r="I32" s="78"/>
      <c r="J32" s="100">
        <f t="shared" si="2"/>
        <v>0.6416666666666665</v>
      </c>
      <c r="K32" s="100"/>
      <c r="L32" s="100"/>
      <c r="M32" s="100"/>
      <c r="N32" s="101"/>
      <c r="O32" s="105" t="str">
        <f>P18</f>
        <v>Spanien 1</v>
      </c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8" t="s">
        <v>19</v>
      </c>
      <c r="AF32" s="106" t="str">
        <f>P20</f>
        <v>Italien 1</v>
      </c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7"/>
      <c r="AW32" s="95">
        <v>0</v>
      </c>
      <c r="AX32" s="96"/>
      <c r="AY32" s="8" t="s">
        <v>18</v>
      </c>
      <c r="AZ32" s="96">
        <v>3</v>
      </c>
      <c r="BA32" s="97"/>
      <c r="BB32" s="95"/>
      <c r="BC32" s="98"/>
      <c r="BD32" s="13"/>
      <c r="BE32" s="45"/>
      <c r="BF32" s="49">
        <f t="shared" si="0"/>
        <v>0</v>
      </c>
      <c r="BG32" s="49" t="s">
        <v>18</v>
      </c>
      <c r="BH32" s="49">
        <f t="shared" si="1"/>
        <v>3</v>
      </c>
      <c r="BI32" s="45"/>
      <c r="BJ32" s="45"/>
      <c r="BK32" s="54"/>
      <c r="BL32" s="54"/>
      <c r="BM32" s="34"/>
      <c r="BN32" s="34"/>
      <c r="BO32" s="34"/>
      <c r="BP32" s="34"/>
      <c r="BQ32" s="34"/>
      <c r="BR32" s="34"/>
      <c r="BS32" s="51"/>
      <c r="BT32" s="45"/>
      <c r="BU32" s="45"/>
      <c r="BV32" s="48"/>
      <c r="BW32" s="48"/>
      <c r="BX32" s="48"/>
      <c r="BY32" s="48"/>
      <c r="BZ32" s="48"/>
      <c r="CA32" s="48"/>
      <c r="CB32" s="48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16"/>
      <c r="CN32" s="16"/>
      <c r="CO32" s="16"/>
      <c r="CP32" s="16"/>
      <c r="CQ32" s="16"/>
      <c r="CR32" s="16"/>
      <c r="CS32" s="16"/>
      <c r="CT32" s="16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16"/>
    </row>
    <row r="33" spans="2:116" s="4" customFormat="1" ht="18" customHeight="1">
      <c r="B33" s="122">
        <v>9</v>
      </c>
      <c r="C33" s="123"/>
      <c r="D33" s="123">
        <v>1</v>
      </c>
      <c r="E33" s="123"/>
      <c r="F33" s="123"/>
      <c r="G33" s="123"/>
      <c r="H33" s="123"/>
      <c r="I33" s="123"/>
      <c r="J33" s="124">
        <f t="shared" si="2"/>
        <v>0.6499999999999998</v>
      </c>
      <c r="K33" s="124"/>
      <c r="L33" s="124"/>
      <c r="M33" s="124"/>
      <c r="N33" s="125"/>
      <c r="O33" s="102" t="str">
        <f>P19</f>
        <v>Portugal 1</v>
      </c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2" t="s">
        <v>19</v>
      </c>
      <c r="AF33" s="103" t="str">
        <f>P16</f>
        <v>Deutschland 1</v>
      </c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4"/>
      <c r="AW33" s="130">
        <v>1</v>
      </c>
      <c r="AX33" s="131"/>
      <c r="AY33" s="12" t="s">
        <v>18</v>
      </c>
      <c r="AZ33" s="131">
        <v>2</v>
      </c>
      <c r="BA33" s="132"/>
      <c r="BB33" s="130"/>
      <c r="BC33" s="133"/>
      <c r="BD33" s="13"/>
      <c r="BE33" s="45"/>
      <c r="BF33" s="49">
        <f t="shared" si="0"/>
        <v>0</v>
      </c>
      <c r="BG33" s="49" t="s">
        <v>18</v>
      </c>
      <c r="BH33" s="49">
        <f t="shared" si="1"/>
        <v>3</v>
      </c>
      <c r="BI33" s="45"/>
      <c r="BJ33" s="45"/>
      <c r="BK33" s="54"/>
      <c r="BL33" s="54"/>
      <c r="BM33" s="34"/>
      <c r="BN33" s="34"/>
      <c r="BO33" s="34"/>
      <c r="BP33" s="34"/>
      <c r="BQ33" s="34"/>
      <c r="BR33" s="34"/>
      <c r="BS33" s="51"/>
      <c r="BT33" s="45"/>
      <c r="BU33" s="45"/>
      <c r="BV33" s="48"/>
      <c r="BW33" s="48"/>
      <c r="BX33" s="48"/>
      <c r="BY33" s="48"/>
      <c r="BZ33" s="48"/>
      <c r="CA33" s="48"/>
      <c r="CB33" s="48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16"/>
      <c r="CN33" s="16"/>
      <c r="CO33" s="16"/>
      <c r="CP33" s="16"/>
      <c r="CQ33" s="16"/>
      <c r="CR33" s="16"/>
      <c r="CS33" s="16"/>
      <c r="CT33" s="16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16"/>
    </row>
    <row r="34" spans="2:116" s="4" customFormat="1" ht="18" customHeight="1" thickBot="1">
      <c r="B34" s="67">
        <v>10</v>
      </c>
      <c r="C34" s="78"/>
      <c r="D34" s="78">
        <v>1</v>
      </c>
      <c r="E34" s="78"/>
      <c r="F34" s="78"/>
      <c r="G34" s="78"/>
      <c r="H34" s="78"/>
      <c r="I34" s="78"/>
      <c r="J34" s="100">
        <f t="shared" si="2"/>
        <v>0.6583333333333331</v>
      </c>
      <c r="K34" s="100"/>
      <c r="L34" s="100"/>
      <c r="M34" s="100"/>
      <c r="N34" s="101"/>
      <c r="O34" s="105" t="str">
        <f>P20</f>
        <v>Italien 1</v>
      </c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8" t="s">
        <v>19</v>
      </c>
      <c r="AF34" s="106" t="str">
        <f>P17</f>
        <v>Türkei 1</v>
      </c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7"/>
      <c r="AW34" s="95">
        <v>0</v>
      </c>
      <c r="AX34" s="96"/>
      <c r="AY34" s="8" t="s">
        <v>18</v>
      </c>
      <c r="AZ34" s="96">
        <v>2</v>
      </c>
      <c r="BA34" s="97"/>
      <c r="BB34" s="95"/>
      <c r="BC34" s="98"/>
      <c r="BD34" s="13"/>
      <c r="BE34" s="45"/>
      <c r="BF34" s="49">
        <f t="shared" si="0"/>
        <v>0</v>
      </c>
      <c r="BG34" s="49" t="s">
        <v>18</v>
      </c>
      <c r="BH34" s="49">
        <f t="shared" si="1"/>
        <v>3</v>
      </c>
      <c r="BI34" s="45"/>
      <c r="BJ34" s="45"/>
      <c r="BK34" s="54"/>
      <c r="BL34" s="54"/>
      <c r="BM34" s="34"/>
      <c r="BN34" s="34"/>
      <c r="BO34" s="34"/>
      <c r="BP34" s="34"/>
      <c r="BQ34" s="34"/>
      <c r="BR34" s="34"/>
      <c r="BS34" s="51"/>
      <c r="BT34" s="45"/>
      <c r="BU34" s="45"/>
      <c r="BV34" s="48"/>
      <c r="BW34" s="48"/>
      <c r="BX34" s="48"/>
      <c r="BY34" s="48"/>
      <c r="BZ34" s="48"/>
      <c r="CA34" s="48"/>
      <c r="CB34" s="48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16"/>
      <c r="CN34" s="16"/>
      <c r="CO34" s="16"/>
      <c r="CP34" s="16"/>
      <c r="CQ34" s="16"/>
      <c r="CR34" s="16"/>
      <c r="CS34" s="16"/>
      <c r="CT34" s="16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16"/>
    </row>
    <row r="36" spans="2:116" ht="12.75">
      <c r="B36" s="1" t="s">
        <v>28</v>
      </c>
      <c r="BD36" s="14"/>
      <c r="CM36" s="14"/>
      <c r="CN36" s="14"/>
      <c r="CO36" s="14"/>
      <c r="CP36" s="14"/>
      <c r="CQ36" s="14"/>
      <c r="CR36" s="14"/>
      <c r="CS36" s="14"/>
      <c r="CT36" s="14"/>
      <c r="DL36" s="14"/>
    </row>
    <row r="37" spans="56:116" ht="6" customHeight="1">
      <c r="BD37" s="14"/>
      <c r="CM37" s="14"/>
      <c r="CN37" s="14"/>
      <c r="CO37" s="14"/>
      <c r="CP37" s="14"/>
      <c r="CQ37" s="14"/>
      <c r="CR37" s="14"/>
      <c r="CS37" s="14"/>
      <c r="CT37" s="14"/>
      <c r="DL37" s="14"/>
    </row>
    <row r="38" spans="27:115" s="9" customFormat="1" ht="13.5" customHeight="1" thickBot="1">
      <c r="AA38" s="10"/>
      <c r="AB38" s="10"/>
      <c r="AC38" s="10"/>
      <c r="AD38" s="10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6"/>
      <c r="BW38" s="56"/>
      <c r="BX38" s="56"/>
      <c r="BY38" s="56"/>
      <c r="BZ38" s="56"/>
      <c r="CA38" s="56"/>
      <c r="CB38" s="5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</row>
    <row r="39" spans="9:116" ht="13.5" thickBot="1">
      <c r="I39" s="163" t="s">
        <v>30</v>
      </c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18" t="s">
        <v>27</v>
      </c>
      <c r="AI39" s="119"/>
      <c r="AJ39" s="119"/>
      <c r="AK39" s="118" t="s">
        <v>21</v>
      </c>
      <c r="AL39" s="119"/>
      <c r="AM39" s="119"/>
      <c r="AN39" s="118" t="s">
        <v>22</v>
      </c>
      <c r="AO39" s="119"/>
      <c r="AP39" s="119"/>
      <c r="AQ39" s="119"/>
      <c r="AR39" s="119"/>
      <c r="AS39" s="118" t="s">
        <v>23</v>
      </c>
      <c r="AT39" s="119"/>
      <c r="AU39" s="165"/>
      <c r="BD39" s="14"/>
      <c r="CM39" s="14"/>
      <c r="CN39" s="14"/>
      <c r="CO39" s="14"/>
      <c r="CP39" s="14"/>
      <c r="CQ39" s="14"/>
      <c r="CR39" s="14"/>
      <c r="CS39" s="14"/>
      <c r="CT39" s="14"/>
      <c r="DL39" s="14"/>
    </row>
    <row r="40" spans="9:116" ht="19.5" customHeight="1" thickBot="1">
      <c r="I40" s="161" t="s">
        <v>10</v>
      </c>
      <c r="J40" s="157"/>
      <c r="K40" s="162" t="str">
        <f>BM25</f>
        <v>Deutschland 1</v>
      </c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56">
        <f>BN25</f>
        <v>4</v>
      </c>
      <c r="AI40" s="157"/>
      <c r="AJ40" s="158"/>
      <c r="AK40" s="157">
        <f>BO25</f>
        <v>6</v>
      </c>
      <c r="AL40" s="157"/>
      <c r="AM40" s="157"/>
      <c r="AN40" s="156">
        <f>BP25</f>
        <v>4</v>
      </c>
      <c r="AO40" s="157"/>
      <c r="AP40" s="38" t="s">
        <v>18</v>
      </c>
      <c r="AQ40" s="157">
        <f>BR25</f>
        <v>7</v>
      </c>
      <c r="AR40" s="158"/>
      <c r="AS40" s="159">
        <f>BS25</f>
        <v>-3</v>
      </c>
      <c r="AT40" s="159"/>
      <c r="AU40" s="160"/>
      <c r="BD40" s="14"/>
      <c r="CM40" s="14"/>
      <c r="CN40" s="14"/>
      <c r="CO40" s="14"/>
      <c r="CP40" s="14"/>
      <c r="CQ40" s="14"/>
      <c r="CR40" s="14"/>
      <c r="CS40" s="14"/>
      <c r="CT40" s="14"/>
      <c r="DL40" s="14"/>
    </row>
    <row r="41" spans="9:116" ht="19.5" customHeight="1" thickBot="1">
      <c r="I41" s="161" t="s">
        <v>11</v>
      </c>
      <c r="J41" s="157"/>
      <c r="K41" s="162" t="str">
        <f>BM26</f>
        <v>Türkei 1</v>
      </c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56">
        <f>BN26</f>
        <v>4</v>
      </c>
      <c r="AI41" s="157"/>
      <c r="AJ41" s="158"/>
      <c r="AK41" s="157">
        <f>BO26</f>
        <v>12</v>
      </c>
      <c r="AL41" s="157"/>
      <c r="AM41" s="157"/>
      <c r="AN41" s="156">
        <f>BP26</f>
        <v>8</v>
      </c>
      <c r="AO41" s="157"/>
      <c r="AP41" s="38" t="s">
        <v>18</v>
      </c>
      <c r="AQ41" s="157">
        <f>BR26</f>
        <v>2</v>
      </c>
      <c r="AR41" s="158"/>
      <c r="AS41" s="159">
        <f>BS26</f>
        <v>6</v>
      </c>
      <c r="AT41" s="159"/>
      <c r="AU41" s="160"/>
      <c r="BD41" s="14"/>
      <c r="CM41" s="14"/>
      <c r="CN41" s="14"/>
      <c r="CO41" s="14"/>
      <c r="CP41" s="14"/>
      <c r="CQ41" s="14"/>
      <c r="CR41" s="14"/>
      <c r="CS41" s="14"/>
      <c r="CT41" s="14"/>
      <c r="DL41" s="14"/>
    </row>
    <row r="42" spans="9:116" ht="19.5" customHeight="1" thickBot="1">
      <c r="I42" s="161" t="s">
        <v>12</v>
      </c>
      <c r="J42" s="157"/>
      <c r="K42" s="162" t="str">
        <f>BM27</f>
        <v>Spanien 1</v>
      </c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56">
        <f>BN27</f>
        <v>4</v>
      </c>
      <c r="AI42" s="157"/>
      <c r="AJ42" s="158"/>
      <c r="AK42" s="157">
        <f>BO27</f>
        <v>1</v>
      </c>
      <c r="AL42" s="157"/>
      <c r="AM42" s="157"/>
      <c r="AN42" s="156">
        <f>BP27</f>
        <v>0</v>
      </c>
      <c r="AO42" s="157"/>
      <c r="AP42" s="38" t="s">
        <v>18</v>
      </c>
      <c r="AQ42" s="157">
        <f>BR27</f>
        <v>6</v>
      </c>
      <c r="AR42" s="158"/>
      <c r="AS42" s="159">
        <f>BS27</f>
        <v>-6</v>
      </c>
      <c r="AT42" s="159"/>
      <c r="AU42" s="160"/>
      <c r="BD42" s="14"/>
      <c r="CM42" s="14"/>
      <c r="CN42" s="14"/>
      <c r="CO42" s="14"/>
      <c r="CP42" s="14"/>
      <c r="CQ42" s="14"/>
      <c r="CR42" s="14"/>
      <c r="CS42" s="14"/>
      <c r="CT42" s="14"/>
      <c r="DL42" s="14"/>
    </row>
    <row r="43" spans="9:116" ht="19.5" customHeight="1" thickBot="1">
      <c r="I43" s="154" t="s">
        <v>13</v>
      </c>
      <c r="J43" s="150"/>
      <c r="K43" s="155" t="str">
        <f>BM28</f>
        <v>Portugal 1</v>
      </c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49">
        <f>BN28</f>
        <v>4</v>
      </c>
      <c r="AI43" s="150"/>
      <c r="AJ43" s="151"/>
      <c r="AK43" s="150">
        <f>BO28</f>
        <v>2</v>
      </c>
      <c r="AL43" s="150"/>
      <c r="AM43" s="150"/>
      <c r="AN43" s="149">
        <f>BP28</f>
        <v>2</v>
      </c>
      <c r="AO43" s="150"/>
      <c r="AP43" s="57" t="s">
        <v>18</v>
      </c>
      <c r="AQ43" s="150">
        <f>BR28</f>
        <v>4</v>
      </c>
      <c r="AR43" s="151"/>
      <c r="AS43" s="152">
        <f>BS28</f>
        <v>-2</v>
      </c>
      <c r="AT43" s="152"/>
      <c r="AU43" s="153"/>
      <c r="BD43" s="14"/>
      <c r="CM43" s="14"/>
      <c r="CN43" s="14"/>
      <c r="CO43" s="14"/>
      <c r="CP43" s="14"/>
      <c r="CQ43" s="14"/>
      <c r="CR43" s="14"/>
      <c r="CS43" s="14"/>
      <c r="CT43" s="14"/>
      <c r="DL43" s="14"/>
    </row>
    <row r="44" spans="9:47" ht="19.5" customHeight="1" thickBot="1">
      <c r="I44" s="154" t="s">
        <v>14</v>
      </c>
      <c r="J44" s="150"/>
      <c r="K44" s="155" t="str">
        <f>BM29</f>
        <v>Italien 1</v>
      </c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49">
        <f>BN29</f>
        <v>4</v>
      </c>
      <c r="AI44" s="150"/>
      <c r="AJ44" s="151"/>
      <c r="AK44" s="150">
        <f>BO29</f>
        <v>7</v>
      </c>
      <c r="AL44" s="150"/>
      <c r="AM44" s="150"/>
      <c r="AN44" s="149">
        <f>BP29</f>
        <v>7</v>
      </c>
      <c r="AO44" s="150"/>
      <c r="AP44" s="57" t="s">
        <v>18</v>
      </c>
      <c r="AQ44" s="150">
        <f>BR29</f>
        <v>2</v>
      </c>
      <c r="AR44" s="151"/>
      <c r="AS44" s="152">
        <f>BS29</f>
        <v>5</v>
      </c>
      <c r="AT44" s="152"/>
      <c r="AU44" s="153"/>
    </row>
  </sheetData>
  <mergeCells count="164">
    <mergeCell ref="A2:AP2"/>
    <mergeCell ref="A3:AP3"/>
    <mergeCell ref="A4:AP4"/>
    <mergeCell ref="M6:T6"/>
    <mergeCell ref="Y6:AF6"/>
    <mergeCell ref="B8:AM8"/>
    <mergeCell ref="H10:L10"/>
    <mergeCell ref="U10:V10"/>
    <mergeCell ref="X10:AB10"/>
    <mergeCell ref="AL10:AP10"/>
    <mergeCell ref="N15:AJ15"/>
    <mergeCell ref="AK15:AL15"/>
    <mergeCell ref="N16:O16"/>
    <mergeCell ref="P16:AJ16"/>
    <mergeCell ref="AK16:AL16"/>
    <mergeCell ref="N17:O17"/>
    <mergeCell ref="P17:AJ17"/>
    <mergeCell ref="AK17:AL17"/>
    <mergeCell ref="N18:O18"/>
    <mergeCell ref="P18:AJ18"/>
    <mergeCell ref="AK18:AL18"/>
    <mergeCell ref="N19:O19"/>
    <mergeCell ref="P19:AJ19"/>
    <mergeCell ref="AK19:AL19"/>
    <mergeCell ref="N20:O20"/>
    <mergeCell ref="P20:AJ20"/>
    <mergeCell ref="AK20:AL20"/>
    <mergeCell ref="B24:C24"/>
    <mergeCell ref="D24:F24"/>
    <mergeCell ref="G24:I24"/>
    <mergeCell ref="J24:N24"/>
    <mergeCell ref="O24:AV24"/>
    <mergeCell ref="AW24:BA24"/>
    <mergeCell ref="BB24:BC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BB34:BC34"/>
    <mergeCell ref="I39:AG39"/>
    <mergeCell ref="AH39:AJ39"/>
    <mergeCell ref="AK39:AM39"/>
    <mergeCell ref="AN39:AR39"/>
    <mergeCell ref="AS39:AU39"/>
    <mergeCell ref="O34:AD34"/>
    <mergeCell ref="AF34:AV34"/>
    <mergeCell ref="AW34:AX34"/>
    <mergeCell ref="AZ34:BA34"/>
    <mergeCell ref="I40:J40"/>
    <mergeCell ref="K40:AG40"/>
    <mergeCell ref="AH40:AJ40"/>
    <mergeCell ref="AK40:AM40"/>
    <mergeCell ref="AN40:AO40"/>
    <mergeCell ref="AQ40:AR40"/>
    <mergeCell ref="AS40:AU40"/>
    <mergeCell ref="I41:J41"/>
    <mergeCell ref="K41:AG41"/>
    <mergeCell ref="AH41:AJ41"/>
    <mergeCell ref="AK41:AM41"/>
    <mergeCell ref="AN41:AO41"/>
    <mergeCell ref="AQ41:AR41"/>
    <mergeCell ref="AS41:AU41"/>
    <mergeCell ref="I42:J42"/>
    <mergeCell ref="K42:AG42"/>
    <mergeCell ref="AH42:AJ42"/>
    <mergeCell ref="AK42:AM42"/>
    <mergeCell ref="AN42:AO42"/>
    <mergeCell ref="AQ42:AR42"/>
    <mergeCell ref="AS42:AU42"/>
    <mergeCell ref="I43:J43"/>
    <mergeCell ref="K43:AG43"/>
    <mergeCell ref="AH43:AJ43"/>
    <mergeCell ref="AK43:AM43"/>
    <mergeCell ref="AN43:AO43"/>
    <mergeCell ref="AQ43:AR43"/>
    <mergeCell ref="AS43:AU43"/>
    <mergeCell ref="AN44:AO44"/>
    <mergeCell ref="AQ44:AR44"/>
    <mergeCell ref="AS44:AU44"/>
    <mergeCell ref="I44:J44"/>
    <mergeCell ref="K44:AG44"/>
    <mergeCell ref="AH44:AJ44"/>
    <mergeCell ref="AK44:AM44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EA38"/>
  <sheetViews>
    <sheetView zoomScale="112" zoomScaleNormal="112" workbookViewId="0" topLeftCell="A5">
      <selection activeCell="BP28" sqref="BP28"/>
    </sheetView>
  </sheetViews>
  <sheetFormatPr defaultColWidth="11.421875" defaultRowHeight="12.75"/>
  <cols>
    <col min="1" max="55" width="1.7109375" style="0" customWidth="1"/>
    <col min="56" max="56" width="1.7109375" style="7" customWidth="1"/>
    <col min="57" max="57" width="1.7109375" style="39" customWidth="1"/>
    <col min="58" max="58" width="2.8515625" style="39" customWidth="1"/>
    <col min="59" max="59" width="2.140625" style="39" customWidth="1"/>
    <col min="60" max="60" width="2.8515625" style="39" customWidth="1"/>
    <col min="61" max="64" width="1.7109375" style="39" customWidth="1"/>
    <col min="65" max="65" width="3.421875" style="39" bestFit="1" customWidth="1"/>
    <col min="66" max="66" width="2.28125" style="39" customWidth="1"/>
    <col min="67" max="68" width="2.140625" style="39" bestFit="1" customWidth="1"/>
    <col min="69" max="69" width="2.28125" style="39" customWidth="1"/>
    <col min="70" max="70" width="2.57421875" style="39" customWidth="1"/>
    <col min="71" max="71" width="2.140625" style="39" bestFit="1" customWidth="1"/>
    <col min="72" max="73" width="1.7109375" style="39" customWidth="1"/>
    <col min="74" max="77" width="1.7109375" style="40" customWidth="1"/>
    <col min="78" max="80" width="1.7109375" style="60" customWidth="1"/>
    <col min="81" max="131" width="1.7109375" style="7" customWidth="1"/>
    <col min="132" max="16384" width="1.7109375" style="0" customWidth="1"/>
  </cols>
  <sheetData>
    <row r="1" ht="7.5" customHeight="1"/>
    <row r="2" spans="1:55" ht="33">
      <c r="A2" s="144" t="s">
        <v>32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9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1"/>
    </row>
    <row r="3" spans="1:80" s="11" customFormat="1" ht="27">
      <c r="A3" s="145" t="s">
        <v>34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22"/>
      <c r="AR3" s="23"/>
      <c r="AS3" s="23"/>
      <c r="AT3" s="23" t="s">
        <v>59</v>
      </c>
      <c r="AU3" s="23"/>
      <c r="AV3" s="23"/>
      <c r="AW3" s="23"/>
      <c r="AX3" s="23"/>
      <c r="AY3" s="23"/>
      <c r="AZ3" s="23"/>
      <c r="BA3" s="23"/>
      <c r="BB3" s="23"/>
      <c r="BC3" s="24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2"/>
      <c r="BW3" s="42"/>
      <c r="BX3" s="42"/>
      <c r="BY3" s="42"/>
      <c r="BZ3" s="61"/>
      <c r="CA3" s="61"/>
      <c r="CB3" s="61"/>
    </row>
    <row r="4" spans="1:80" s="2" customFormat="1" ht="15.75">
      <c r="A4" s="146" t="s">
        <v>38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25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7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4"/>
      <c r="BW4" s="44"/>
      <c r="BX4" s="44"/>
      <c r="BY4" s="44"/>
      <c r="BZ4" s="62"/>
      <c r="CA4" s="62"/>
      <c r="CB4" s="62"/>
    </row>
    <row r="5" spans="43:80" s="2" customFormat="1" ht="6" customHeight="1">
      <c r="AQ5" s="25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7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4"/>
      <c r="BW5" s="44"/>
      <c r="BX5" s="44"/>
      <c r="BY5" s="44"/>
      <c r="BZ5" s="62"/>
      <c r="CA5" s="62"/>
      <c r="CB5" s="62"/>
    </row>
    <row r="6" spans="12:80" s="2" customFormat="1" ht="15.75">
      <c r="L6" s="3" t="s">
        <v>0</v>
      </c>
      <c r="M6" s="147" t="s">
        <v>1</v>
      </c>
      <c r="N6" s="147"/>
      <c r="O6" s="147"/>
      <c r="P6" s="147"/>
      <c r="Q6" s="147"/>
      <c r="R6" s="147"/>
      <c r="S6" s="147"/>
      <c r="T6" s="147"/>
      <c r="U6" s="2" t="s">
        <v>2</v>
      </c>
      <c r="Y6" s="148">
        <v>37463</v>
      </c>
      <c r="Z6" s="148"/>
      <c r="AA6" s="148"/>
      <c r="AB6" s="148"/>
      <c r="AC6" s="148"/>
      <c r="AD6" s="148"/>
      <c r="AE6" s="148"/>
      <c r="AF6" s="148"/>
      <c r="AQ6" s="25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7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  <c r="BW6" s="44"/>
      <c r="BX6" s="44"/>
      <c r="BY6" s="44"/>
      <c r="BZ6" s="62"/>
      <c r="CA6" s="62"/>
      <c r="CB6" s="62"/>
    </row>
    <row r="7" spans="43:80" s="2" customFormat="1" ht="6" customHeight="1">
      <c r="AQ7" s="25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7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4"/>
      <c r="BW7" s="44"/>
      <c r="BX7" s="44"/>
      <c r="BY7" s="44"/>
      <c r="BZ7" s="62"/>
      <c r="CA7" s="62"/>
      <c r="CB7" s="62"/>
    </row>
    <row r="8" spans="2:80" s="2" customFormat="1" ht="15">
      <c r="B8" s="140" t="s">
        <v>60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Q8" s="28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30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4"/>
      <c r="BW8" s="44"/>
      <c r="BX8" s="44"/>
      <c r="BY8" s="44"/>
      <c r="BZ8" s="62"/>
      <c r="CA8" s="62"/>
      <c r="CB8" s="62"/>
    </row>
    <row r="9" spans="57:80" s="2" customFormat="1" ht="6" customHeight="1"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4"/>
      <c r="BW9" s="44"/>
      <c r="BX9" s="44"/>
      <c r="BY9" s="44"/>
      <c r="BZ9" s="62"/>
      <c r="CA9" s="62"/>
      <c r="CB9" s="62"/>
    </row>
    <row r="10" spans="7:80" s="2" customFormat="1" ht="15.75">
      <c r="G10" s="6" t="s">
        <v>3</v>
      </c>
      <c r="H10" s="141">
        <v>0.5833333333333334</v>
      </c>
      <c r="I10" s="141"/>
      <c r="J10" s="141"/>
      <c r="K10" s="141"/>
      <c r="L10" s="141"/>
      <c r="M10" s="7" t="s">
        <v>4</v>
      </c>
      <c r="T10" s="6" t="s">
        <v>5</v>
      </c>
      <c r="U10" s="142">
        <v>1</v>
      </c>
      <c r="V10" s="142" t="s">
        <v>6</v>
      </c>
      <c r="W10" s="18" t="s">
        <v>25</v>
      </c>
      <c r="X10" s="143">
        <v>0.008333333333333333</v>
      </c>
      <c r="Y10" s="143"/>
      <c r="Z10" s="143"/>
      <c r="AA10" s="143"/>
      <c r="AB10" s="143"/>
      <c r="AC10" s="7" t="s">
        <v>7</v>
      </c>
      <c r="AK10" s="6" t="s">
        <v>8</v>
      </c>
      <c r="AL10" s="143">
        <v>0.001388888888888889</v>
      </c>
      <c r="AM10" s="143"/>
      <c r="AN10" s="143"/>
      <c r="AO10" s="143"/>
      <c r="AP10" s="143"/>
      <c r="AQ10" s="7" t="s">
        <v>7</v>
      </c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4"/>
      <c r="BW10" s="44"/>
      <c r="BX10" s="44"/>
      <c r="BY10" s="44"/>
      <c r="BZ10" s="62"/>
      <c r="CA10" s="62"/>
      <c r="CB10" s="62"/>
    </row>
    <row r="11" ht="9" customHeight="1"/>
    <row r="12" ht="6" customHeight="1"/>
    <row r="13" ht="12.75">
      <c r="B13" s="1" t="s">
        <v>9</v>
      </c>
    </row>
    <row r="14" ht="6" customHeight="1" thickBot="1"/>
    <row r="15" spans="14:38" ht="16.5" thickBot="1">
      <c r="N15" s="74" t="s">
        <v>29</v>
      </c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6"/>
      <c r="AK15" s="170"/>
      <c r="AL15" s="171"/>
    </row>
    <row r="16" spans="14:38" ht="15">
      <c r="N16" s="90" t="s">
        <v>10</v>
      </c>
      <c r="O16" s="91"/>
      <c r="P16" s="92" t="s">
        <v>45</v>
      </c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4"/>
      <c r="AK16" s="172"/>
      <c r="AL16" s="173"/>
    </row>
    <row r="17" spans="14:38" ht="15">
      <c r="N17" s="68" t="s">
        <v>11</v>
      </c>
      <c r="O17" s="71"/>
      <c r="P17" s="70" t="s">
        <v>46</v>
      </c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66"/>
      <c r="AK17" s="166"/>
      <c r="AL17" s="167"/>
    </row>
    <row r="18" spans="14:38" ht="15">
      <c r="N18" s="68" t="s">
        <v>12</v>
      </c>
      <c r="O18" s="71"/>
      <c r="P18" s="70" t="s">
        <v>47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66"/>
      <c r="AK18" s="166"/>
      <c r="AL18" s="167"/>
    </row>
    <row r="19" spans="14:38" ht="15.75" thickBot="1">
      <c r="N19" s="86" t="s">
        <v>13</v>
      </c>
      <c r="O19" s="87"/>
      <c r="P19" s="88" t="s">
        <v>48</v>
      </c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9"/>
      <c r="AK19" s="168"/>
      <c r="AL19" s="169"/>
    </row>
    <row r="21" ht="12.75">
      <c r="B21" s="1" t="s">
        <v>31</v>
      </c>
    </row>
    <row r="22" ht="6" customHeight="1" thickBot="1"/>
    <row r="23" spans="2:131" s="4" customFormat="1" ht="16.5" customHeight="1" thickBot="1">
      <c r="B23" s="138" t="s">
        <v>15</v>
      </c>
      <c r="C23" s="139"/>
      <c r="D23" s="118" t="s">
        <v>26</v>
      </c>
      <c r="E23" s="119"/>
      <c r="F23" s="120"/>
      <c r="G23" s="118"/>
      <c r="H23" s="119"/>
      <c r="I23" s="120"/>
      <c r="J23" s="118" t="s">
        <v>16</v>
      </c>
      <c r="K23" s="119"/>
      <c r="L23" s="119"/>
      <c r="M23" s="119"/>
      <c r="N23" s="120"/>
      <c r="O23" s="118" t="s">
        <v>17</v>
      </c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20"/>
      <c r="AW23" s="118" t="s">
        <v>20</v>
      </c>
      <c r="AX23" s="119"/>
      <c r="AY23" s="119"/>
      <c r="AZ23" s="119"/>
      <c r="BA23" s="120"/>
      <c r="BB23" s="134"/>
      <c r="BC23" s="135"/>
      <c r="BD23" s="63"/>
      <c r="BE23" s="45"/>
      <c r="BF23" s="46" t="s">
        <v>24</v>
      </c>
      <c r="BG23" s="47"/>
      <c r="BH23" s="47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8"/>
      <c r="BW23" s="48"/>
      <c r="BX23" s="48"/>
      <c r="BY23" s="48"/>
      <c r="BZ23" s="64"/>
      <c r="CA23" s="64"/>
      <c r="CB23" s="64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</row>
    <row r="24" spans="2:80" s="5" customFormat="1" ht="18" customHeight="1">
      <c r="B24" s="122">
        <v>1</v>
      </c>
      <c r="C24" s="123"/>
      <c r="D24" s="123">
        <v>1</v>
      </c>
      <c r="E24" s="123"/>
      <c r="F24" s="123"/>
      <c r="G24" s="123"/>
      <c r="H24" s="123"/>
      <c r="I24" s="123"/>
      <c r="J24" s="136">
        <f>$H$10</f>
        <v>0.5833333333333334</v>
      </c>
      <c r="K24" s="136"/>
      <c r="L24" s="136"/>
      <c r="M24" s="136"/>
      <c r="N24" s="137"/>
      <c r="O24" s="102" t="str">
        <f>P16</f>
        <v>Deutschland 2</v>
      </c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2" t="s">
        <v>19</v>
      </c>
      <c r="AF24" s="103" t="str">
        <f>P17</f>
        <v>Türkei 2</v>
      </c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4"/>
      <c r="AW24" s="130">
        <v>0</v>
      </c>
      <c r="AX24" s="131"/>
      <c r="AY24" s="12" t="s">
        <v>18</v>
      </c>
      <c r="AZ24" s="131">
        <v>1</v>
      </c>
      <c r="BA24" s="132"/>
      <c r="BB24" s="130"/>
      <c r="BC24" s="133"/>
      <c r="BE24" s="45"/>
      <c r="BF24" s="49">
        <f aca="true" t="shared" si="0" ref="BF24:BF29">IF(ISBLANK(AW24),"0",IF(AW24&gt;AZ24,3,IF(AW24=AZ24,1,0)))</f>
        <v>0</v>
      </c>
      <c r="BG24" s="49" t="s">
        <v>18</v>
      </c>
      <c r="BH24" s="49">
        <f aca="true" t="shared" si="1" ref="BH24:BH29">IF(ISBLANK(AZ24),"0",IF(AZ24&gt;AW24,3,IF(AZ24=AW24,1,0)))</f>
        <v>3</v>
      </c>
      <c r="BI24" s="45"/>
      <c r="BJ24" s="45"/>
      <c r="BK24" s="45"/>
      <c r="BL24" s="45"/>
      <c r="BM24" s="50" t="str">
        <f>$P$16</f>
        <v>Deutschland 2</v>
      </c>
      <c r="BN24" s="51">
        <f>COUNT($BF$24,$BF$26,$BH$28)</f>
        <v>3</v>
      </c>
      <c r="BO24" s="51">
        <f>SUM($BF$24+$BF$26+$BH$28)</f>
        <v>6</v>
      </c>
      <c r="BP24" s="51">
        <f>SUM($AW$24+$AW$26+$AZ$28)</f>
        <v>5</v>
      </c>
      <c r="BQ24" s="52" t="s">
        <v>18</v>
      </c>
      <c r="BR24" s="51">
        <f>SUM($AZ$24+$AZ$26+$AW$28)</f>
        <v>1</v>
      </c>
      <c r="BS24" s="51">
        <f>SUM(BP24-BR24)</f>
        <v>4</v>
      </c>
      <c r="BT24" s="45"/>
      <c r="BU24" s="45"/>
      <c r="BV24" s="48"/>
      <c r="BW24" s="48"/>
      <c r="BX24" s="48"/>
      <c r="BY24" s="48"/>
      <c r="BZ24" s="64"/>
      <c r="CA24" s="64"/>
      <c r="CB24" s="64"/>
    </row>
    <row r="25" spans="2:131" s="4" customFormat="1" ht="18" customHeight="1" thickBot="1">
      <c r="B25" s="67">
        <v>2</v>
      </c>
      <c r="C25" s="78"/>
      <c r="D25" s="78">
        <v>1</v>
      </c>
      <c r="E25" s="78"/>
      <c r="F25" s="78"/>
      <c r="G25" s="78"/>
      <c r="H25" s="78"/>
      <c r="I25" s="78"/>
      <c r="J25" s="100">
        <f>J24+$U$10*$X$10+$AL$10</f>
        <v>0.5930555555555556</v>
      </c>
      <c r="K25" s="100"/>
      <c r="L25" s="100"/>
      <c r="M25" s="100"/>
      <c r="N25" s="101"/>
      <c r="O25" s="105" t="str">
        <f>P18</f>
        <v>Spanien 2</v>
      </c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8" t="s">
        <v>19</v>
      </c>
      <c r="AF25" s="106" t="str">
        <f>P19</f>
        <v>Portugal 2</v>
      </c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7"/>
      <c r="AW25" s="95">
        <v>2</v>
      </c>
      <c r="AX25" s="96"/>
      <c r="AY25" s="8" t="s">
        <v>18</v>
      </c>
      <c r="AZ25" s="96">
        <v>0</v>
      </c>
      <c r="BA25" s="97"/>
      <c r="BB25" s="95"/>
      <c r="BC25" s="98"/>
      <c r="BD25" s="63"/>
      <c r="BE25" s="45"/>
      <c r="BF25" s="49">
        <f t="shared" si="0"/>
        <v>3</v>
      </c>
      <c r="BG25" s="49" t="s">
        <v>18</v>
      </c>
      <c r="BH25" s="49">
        <f t="shared" si="1"/>
        <v>0</v>
      </c>
      <c r="BI25" s="45"/>
      <c r="BJ25" s="45"/>
      <c r="BK25" s="45"/>
      <c r="BL25" s="45"/>
      <c r="BM25" s="53" t="str">
        <f>$P$17</f>
        <v>Türkei 2</v>
      </c>
      <c r="BN25" s="51">
        <f>COUNT($BH$24,$BF$27,$BH$29)</f>
        <v>3</v>
      </c>
      <c r="BO25" s="51">
        <f>SUM($BH$24+$BF$27+$BH$29)</f>
        <v>9</v>
      </c>
      <c r="BP25" s="51">
        <f>SUM($AZ$24+$AW$27+$AZ$29)</f>
        <v>6</v>
      </c>
      <c r="BQ25" s="52" t="s">
        <v>18</v>
      </c>
      <c r="BR25" s="51">
        <f>SUM($AW$24+$AZ$27+$AW$29)</f>
        <v>1</v>
      </c>
      <c r="BS25" s="51">
        <f>SUM(BP25-BR25)</f>
        <v>5</v>
      </c>
      <c r="BT25" s="45"/>
      <c r="BU25" s="45"/>
      <c r="BV25" s="48"/>
      <c r="BW25" s="48"/>
      <c r="BX25" s="48"/>
      <c r="BY25" s="48"/>
      <c r="BZ25" s="64"/>
      <c r="CA25" s="64"/>
      <c r="CB25" s="64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</row>
    <row r="26" spans="2:131" s="4" customFormat="1" ht="18" customHeight="1">
      <c r="B26" s="122">
        <v>3</v>
      </c>
      <c r="C26" s="123"/>
      <c r="D26" s="123">
        <v>1</v>
      </c>
      <c r="E26" s="123"/>
      <c r="F26" s="123"/>
      <c r="G26" s="123"/>
      <c r="H26" s="123"/>
      <c r="I26" s="123"/>
      <c r="J26" s="124">
        <f>J25+$U$10*$X$10+$AL$10+$X$10</f>
        <v>0.611111111111111</v>
      </c>
      <c r="K26" s="124"/>
      <c r="L26" s="124"/>
      <c r="M26" s="124"/>
      <c r="N26" s="125"/>
      <c r="O26" s="102" t="str">
        <f>P16</f>
        <v>Deutschland 2</v>
      </c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2" t="s">
        <v>19</v>
      </c>
      <c r="AF26" s="103" t="str">
        <f>P18</f>
        <v>Spanien 2</v>
      </c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4"/>
      <c r="AW26" s="130">
        <v>2</v>
      </c>
      <c r="AX26" s="131"/>
      <c r="AY26" s="12" t="s">
        <v>18</v>
      </c>
      <c r="AZ26" s="131">
        <v>0</v>
      </c>
      <c r="BA26" s="132"/>
      <c r="BB26" s="130"/>
      <c r="BC26" s="133"/>
      <c r="BD26" s="63"/>
      <c r="BE26" s="45"/>
      <c r="BF26" s="49">
        <f t="shared" si="0"/>
        <v>3</v>
      </c>
      <c r="BG26" s="49" t="s">
        <v>18</v>
      </c>
      <c r="BH26" s="49">
        <f t="shared" si="1"/>
        <v>0</v>
      </c>
      <c r="BI26" s="45"/>
      <c r="BJ26" s="45"/>
      <c r="BK26" s="45"/>
      <c r="BL26" s="45"/>
      <c r="BM26" s="53" t="str">
        <f>$P$18</f>
        <v>Spanien 2</v>
      </c>
      <c r="BN26" s="51">
        <f>COUNT($BF$25,$BH$26,$BF$29)</f>
        <v>3</v>
      </c>
      <c r="BO26" s="51">
        <f>SUM($BF$25+$BH$26+$BF$29)</f>
        <v>3</v>
      </c>
      <c r="BP26" s="51">
        <f>SUM($AW$25+$AZ$26+$AW$29)</f>
        <v>3</v>
      </c>
      <c r="BQ26" s="52" t="s">
        <v>18</v>
      </c>
      <c r="BR26" s="51">
        <f>SUM($AZ$25+$AW$26+$AZ$29)</f>
        <v>4</v>
      </c>
      <c r="BS26" s="51">
        <f>SUM(BP26-BR26)</f>
        <v>-1</v>
      </c>
      <c r="BT26" s="45"/>
      <c r="BU26" s="45"/>
      <c r="BV26" s="48"/>
      <c r="BW26" s="48"/>
      <c r="BX26" s="48"/>
      <c r="BY26" s="48"/>
      <c r="BZ26" s="64"/>
      <c r="CA26" s="64"/>
      <c r="CB26" s="64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</row>
    <row r="27" spans="2:131" s="4" customFormat="1" ht="18" customHeight="1" thickBot="1">
      <c r="B27" s="67">
        <v>4</v>
      </c>
      <c r="C27" s="78"/>
      <c r="D27" s="78">
        <v>1</v>
      </c>
      <c r="E27" s="78"/>
      <c r="F27" s="78"/>
      <c r="G27" s="78"/>
      <c r="H27" s="78"/>
      <c r="I27" s="78"/>
      <c r="J27" s="100">
        <f>J26+$U$10*$X$10+$AL$10</f>
        <v>0.6208333333333332</v>
      </c>
      <c r="K27" s="100"/>
      <c r="L27" s="100"/>
      <c r="M27" s="100"/>
      <c r="N27" s="101"/>
      <c r="O27" s="105" t="str">
        <f>P17</f>
        <v>Türkei 2</v>
      </c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8" t="s">
        <v>19</v>
      </c>
      <c r="AF27" s="106" t="str">
        <f>P19</f>
        <v>Portugal 2</v>
      </c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7"/>
      <c r="AW27" s="95">
        <v>3</v>
      </c>
      <c r="AX27" s="96"/>
      <c r="AY27" s="8" t="s">
        <v>18</v>
      </c>
      <c r="AZ27" s="96">
        <v>0</v>
      </c>
      <c r="BA27" s="97"/>
      <c r="BB27" s="95"/>
      <c r="BC27" s="98"/>
      <c r="BD27" s="63"/>
      <c r="BE27" s="45"/>
      <c r="BF27" s="49">
        <f t="shared" si="0"/>
        <v>3</v>
      </c>
      <c r="BG27" s="49" t="s">
        <v>18</v>
      </c>
      <c r="BH27" s="49">
        <f t="shared" si="1"/>
        <v>0</v>
      </c>
      <c r="BI27" s="45"/>
      <c r="BJ27" s="45"/>
      <c r="BK27" s="45"/>
      <c r="BL27" s="45"/>
      <c r="BM27" s="53" t="str">
        <f>$P$19</f>
        <v>Portugal 2</v>
      </c>
      <c r="BN27" s="51">
        <f>COUNT($BH$25,$BH$27,$BF$28)</f>
        <v>3</v>
      </c>
      <c r="BO27" s="51">
        <f>SUM($BH$25+$BH$27+$BF$28)</f>
        <v>0</v>
      </c>
      <c r="BP27" s="51">
        <f>SUM($AZ$25+$AZ$27+$AW$28)</f>
        <v>0</v>
      </c>
      <c r="BQ27" s="52" t="s">
        <v>18</v>
      </c>
      <c r="BR27" s="51">
        <f>SUM($AW$25+$AW$27+$AZ$28)</f>
        <v>8</v>
      </c>
      <c r="BS27" s="51">
        <f>SUM(BP27-BR27)</f>
        <v>-8</v>
      </c>
      <c r="BT27" s="45"/>
      <c r="BU27" s="45"/>
      <c r="BV27" s="48"/>
      <c r="BW27" s="48"/>
      <c r="BX27" s="48"/>
      <c r="BY27" s="48"/>
      <c r="BZ27" s="64"/>
      <c r="CA27" s="64"/>
      <c r="CB27" s="64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</row>
    <row r="28" spans="2:131" s="4" customFormat="1" ht="18" customHeight="1">
      <c r="B28" s="122">
        <v>5</v>
      </c>
      <c r="C28" s="123"/>
      <c r="D28" s="123">
        <v>1</v>
      </c>
      <c r="E28" s="123"/>
      <c r="F28" s="123"/>
      <c r="G28" s="123"/>
      <c r="H28" s="123"/>
      <c r="I28" s="123"/>
      <c r="J28" s="124">
        <f>J27+$U$10*$X$10+$AL$10+$X$10</f>
        <v>0.6388888888888887</v>
      </c>
      <c r="K28" s="124"/>
      <c r="L28" s="124"/>
      <c r="M28" s="124"/>
      <c r="N28" s="125"/>
      <c r="O28" s="102" t="str">
        <f>P19</f>
        <v>Portugal 2</v>
      </c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2" t="s">
        <v>19</v>
      </c>
      <c r="AF28" s="103" t="str">
        <f>P16</f>
        <v>Deutschland 2</v>
      </c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4"/>
      <c r="AW28" s="130">
        <v>0</v>
      </c>
      <c r="AX28" s="131"/>
      <c r="AY28" s="12" t="s">
        <v>18</v>
      </c>
      <c r="AZ28" s="131">
        <v>3</v>
      </c>
      <c r="BA28" s="132"/>
      <c r="BB28" s="130"/>
      <c r="BC28" s="133"/>
      <c r="BD28" s="63"/>
      <c r="BE28" s="45"/>
      <c r="BF28" s="49">
        <f t="shared" si="0"/>
        <v>0</v>
      </c>
      <c r="BG28" s="49" t="s">
        <v>18</v>
      </c>
      <c r="BH28" s="49">
        <f t="shared" si="1"/>
        <v>3</v>
      </c>
      <c r="BI28" s="45"/>
      <c r="BJ28" s="45"/>
      <c r="BK28" s="45"/>
      <c r="BL28" s="45"/>
      <c r="BM28" s="34"/>
      <c r="BN28" s="34"/>
      <c r="BO28" s="34"/>
      <c r="BP28" s="34"/>
      <c r="BQ28" s="34"/>
      <c r="BR28" s="34"/>
      <c r="BS28" s="34"/>
      <c r="BT28" s="45"/>
      <c r="BU28" s="45"/>
      <c r="BV28" s="48"/>
      <c r="BW28" s="48"/>
      <c r="BX28" s="48"/>
      <c r="BY28" s="48"/>
      <c r="BZ28" s="64"/>
      <c r="CA28" s="64"/>
      <c r="CB28" s="64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</row>
    <row r="29" spans="2:131" s="4" customFormat="1" ht="18" customHeight="1" thickBot="1">
      <c r="B29" s="67">
        <v>6</v>
      </c>
      <c r="C29" s="78"/>
      <c r="D29" s="78">
        <v>1</v>
      </c>
      <c r="E29" s="78"/>
      <c r="F29" s="78"/>
      <c r="G29" s="78"/>
      <c r="H29" s="78"/>
      <c r="I29" s="78"/>
      <c r="J29" s="100">
        <f>J28+$U$10*$X$10+$AL$10</f>
        <v>0.6486111111111109</v>
      </c>
      <c r="K29" s="100"/>
      <c r="L29" s="100"/>
      <c r="M29" s="100"/>
      <c r="N29" s="101"/>
      <c r="O29" s="105" t="str">
        <f>P18</f>
        <v>Spanien 2</v>
      </c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8" t="s">
        <v>19</v>
      </c>
      <c r="AF29" s="106" t="str">
        <f>P17</f>
        <v>Türkei 2</v>
      </c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7"/>
      <c r="AW29" s="95">
        <v>1</v>
      </c>
      <c r="AX29" s="96"/>
      <c r="AY29" s="8" t="s">
        <v>18</v>
      </c>
      <c r="AZ29" s="96">
        <v>2</v>
      </c>
      <c r="BA29" s="97"/>
      <c r="BB29" s="95"/>
      <c r="BC29" s="98"/>
      <c r="BD29" s="63"/>
      <c r="BE29" s="45"/>
      <c r="BF29" s="49">
        <f t="shared" si="0"/>
        <v>0</v>
      </c>
      <c r="BG29" s="49" t="s">
        <v>18</v>
      </c>
      <c r="BH29" s="49">
        <f t="shared" si="1"/>
        <v>3</v>
      </c>
      <c r="BI29" s="45"/>
      <c r="BJ29" s="45"/>
      <c r="BK29" s="39"/>
      <c r="BL29" s="39"/>
      <c r="BM29" s="39"/>
      <c r="BN29" s="39"/>
      <c r="BO29" s="39"/>
      <c r="BP29" s="39"/>
      <c r="BQ29" s="39"/>
      <c r="BR29" s="39"/>
      <c r="BS29" s="39"/>
      <c r="BT29" s="45"/>
      <c r="BU29" s="45"/>
      <c r="BV29" s="48"/>
      <c r="BW29" s="48"/>
      <c r="BX29" s="48"/>
      <c r="BY29" s="48"/>
      <c r="BZ29" s="64"/>
      <c r="CA29" s="64"/>
      <c r="CB29" s="64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</row>
    <row r="31" ht="12.75">
      <c r="B31" s="1" t="s">
        <v>28</v>
      </c>
    </row>
    <row r="32" ht="6" customHeight="1"/>
    <row r="33" spans="27:80" s="9" customFormat="1" ht="13.5" customHeight="1" thickBot="1">
      <c r="AA33" s="10"/>
      <c r="AB33" s="10"/>
      <c r="AC33" s="10"/>
      <c r="AD33" s="10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6"/>
      <c r="BW33" s="56"/>
      <c r="BX33" s="56"/>
      <c r="BY33" s="56"/>
      <c r="BZ33" s="65"/>
      <c r="CA33" s="65"/>
      <c r="CB33" s="65"/>
    </row>
    <row r="34" spans="9:47" ht="13.5" thickBot="1">
      <c r="I34" s="163" t="s">
        <v>30</v>
      </c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18" t="s">
        <v>27</v>
      </c>
      <c r="AI34" s="119"/>
      <c r="AJ34" s="119"/>
      <c r="AK34" s="118" t="s">
        <v>21</v>
      </c>
      <c r="AL34" s="119"/>
      <c r="AM34" s="119"/>
      <c r="AN34" s="118" t="s">
        <v>22</v>
      </c>
      <c r="AO34" s="119"/>
      <c r="AP34" s="119"/>
      <c r="AQ34" s="119"/>
      <c r="AR34" s="119"/>
      <c r="AS34" s="118" t="s">
        <v>23</v>
      </c>
      <c r="AT34" s="119"/>
      <c r="AU34" s="165"/>
    </row>
    <row r="35" spans="9:47" ht="19.5" customHeight="1" thickBot="1">
      <c r="I35" s="161" t="s">
        <v>10</v>
      </c>
      <c r="J35" s="157"/>
      <c r="K35" s="162" t="str">
        <f>BM24</f>
        <v>Deutschland 2</v>
      </c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56">
        <f>BN24</f>
        <v>3</v>
      </c>
      <c r="AI35" s="157"/>
      <c r="AJ35" s="158"/>
      <c r="AK35" s="157">
        <f>BO24</f>
        <v>6</v>
      </c>
      <c r="AL35" s="157"/>
      <c r="AM35" s="157"/>
      <c r="AN35" s="156">
        <f>BP24</f>
        <v>5</v>
      </c>
      <c r="AO35" s="157"/>
      <c r="AP35" s="38" t="s">
        <v>18</v>
      </c>
      <c r="AQ35" s="157">
        <f>BR24</f>
        <v>1</v>
      </c>
      <c r="AR35" s="158"/>
      <c r="AS35" s="159">
        <f>BS24</f>
        <v>4</v>
      </c>
      <c r="AT35" s="159"/>
      <c r="AU35" s="160"/>
    </row>
    <row r="36" spans="9:47" ht="19.5" customHeight="1" thickBot="1">
      <c r="I36" s="161" t="s">
        <v>11</v>
      </c>
      <c r="J36" s="157"/>
      <c r="K36" s="162" t="str">
        <f>BM25</f>
        <v>Türkei 2</v>
      </c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56">
        <f>BN25</f>
        <v>3</v>
      </c>
      <c r="AI36" s="157"/>
      <c r="AJ36" s="158"/>
      <c r="AK36" s="157">
        <f>BO25</f>
        <v>9</v>
      </c>
      <c r="AL36" s="157"/>
      <c r="AM36" s="157"/>
      <c r="AN36" s="156">
        <f>BP25</f>
        <v>6</v>
      </c>
      <c r="AO36" s="157"/>
      <c r="AP36" s="38" t="s">
        <v>18</v>
      </c>
      <c r="AQ36" s="157">
        <f>BR25</f>
        <v>1</v>
      </c>
      <c r="AR36" s="158"/>
      <c r="AS36" s="159">
        <f>BS25</f>
        <v>5</v>
      </c>
      <c r="AT36" s="159"/>
      <c r="AU36" s="160"/>
    </row>
    <row r="37" spans="9:47" ht="19.5" customHeight="1" thickBot="1">
      <c r="I37" s="161" t="s">
        <v>12</v>
      </c>
      <c r="J37" s="157"/>
      <c r="K37" s="162" t="str">
        <f>BM26</f>
        <v>Spanien 2</v>
      </c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56">
        <f>BN26</f>
        <v>3</v>
      </c>
      <c r="AI37" s="157"/>
      <c r="AJ37" s="158"/>
      <c r="AK37" s="157">
        <f>BO26</f>
        <v>3</v>
      </c>
      <c r="AL37" s="157"/>
      <c r="AM37" s="157"/>
      <c r="AN37" s="156">
        <f>BP26</f>
        <v>3</v>
      </c>
      <c r="AO37" s="157"/>
      <c r="AP37" s="38" t="s">
        <v>18</v>
      </c>
      <c r="AQ37" s="157">
        <f>BR26</f>
        <v>4</v>
      </c>
      <c r="AR37" s="158"/>
      <c r="AS37" s="159">
        <f>BS26</f>
        <v>-1</v>
      </c>
      <c r="AT37" s="159"/>
      <c r="AU37" s="160"/>
    </row>
    <row r="38" spans="9:47" ht="19.5" customHeight="1" thickBot="1">
      <c r="I38" s="161" t="s">
        <v>14</v>
      </c>
      <c r="J38" s="157"/>
      <c r="K38" s="162" t="str">
        <f>BM27</f>
        <v>Portugal 2</v>
      </c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56">
        <f>BN27</f>
        <v>3</v>
      </c>
      <c r="AI38" s="157"/>
      <c r="AJ38" s="158"/>
      <c r="AK38" s="157">
        <f>BO27</f>
        <v>0</v>
      </c>
      <c r="AL38" s="157"/>
      <c r="AM38" s="157"/>
      <c r="AN38" s="156">
        <f>BP27</f>
        <v>0</v>
      </c>
      <c r="AO38" s="157"/>
      <c r="AP38" s="38" t="s">
        <v>18</v>
      </c>
      <c r="AQ38" s="157">
        <f>BR27</f>
        <v>8</v>
      </c>
      <c r="AR38" s="158"/>
      <c r="AS38" s="159">
        <f>BS27</f>
        <v>-8</v>
      </c>
      <c r="AT38" s="159"/>
      <c r="AU38" s="160"/>
    </row>
  </sheetData>
  <mergeCells count="118">
    <mergeCell ref="AH34:AJ34"/>
    <mergeCell ref="I34:AG34"/>
    <mergeCell ref="AK34:AM34"/>
    <mergeCell ref="Y6:AF6"/>
    <mergeCell ref="B8:AM8"/>
    <mergeCell ref="P16:AJ16"/>
    <mergeCell ref="P17:AJ17"/>
    <mergeCell ref="N16:O16"/>
    <mergeCell ref="N17:O17"/>
    <mergeCell ref="O29:AD29"/>
    <mergeCell ref="K35:AG35"/>
    <mergeCell ref="K37:AG37"/>
    <mergeCell ref="A2:AP2"/>
    <mergeCell ref="A3:AP3"/>
    <mergeCell ref="A4:AP4"/>
    <mergeCell ref="N15:AJ15"/>
    <mergeCell ref="AL10:AP10"/>
    <mergeCell ref="U10:V10"/>
    <mergeCell ref="AK15:AL15"/>
    <mergeCell ref="M6:T6"/>
    <mergeCell ref="AS38:AU38"/>
    <mergeCell ref="I38:J38"/>
    <mergeCell ref="I36:J36"/>
    <mergeCell ref="K36:AG36"/>
    <mergeCell ref="AQ37:AR37"/>
    <mergeCell ref="K38:AG38"/>
    <mergeCell ref="AH38:AJ38"/>
    <mergeCell ref="AK38:AM38"/>
    <mergeCell ref="AN38:AO38"/>
    <mergeCell ref="AQ38:AR38"/>
    <mergeCell ref="AS37:AU37"/>
    <mergeCell ref="I37:J37"/>
    <mergeCell ref="AH36:AJ36"/>
    <mergeCell ref="AK36:AM36"/>
    <mergeCell ref="AN36:AO36"/>
    <mergeCell ref="AQ36:AR36"/>
    <mergeCell ref="AS36:AU36"/>
    <mergeCell ref="AH37:AJ37"/>
    <mergeCell ref="AK37:AM37"/>
    <mergeCell ref="AN37:AO37"/>
    <mergeCell ref="AZ29:BA29"/>
    <mergeCell ref="BB29:BC29"/>
    <mergeCell ref="AS35:AU35"/>
    <mergeCell ref="I35:J35"/>
    <mergeCell ref="AN34:AR34"/>
    <mergeCell ref="AS34:AU34"/>
    <mergeCell ref="AH35:AJ35"/>
    <mergeCell ref="AK35:AM35"/>
    <mergeCell ref="AN35:AO35"/>
    <mergeCell ref="AQ35:AR35"/>
    <mergeCell ref="AF29:AV29"/>
    <mergeCell ref="AW29:AX29"/>
    <mergeCell ref="AF28:AV28"/>
    <mergeCell ref="AW28:AX28"/>
    <mergeCell ref="D28:F28"/>
    <mergeCell ref="G28:I28"/>
    <mergeCell ref="J28:N28"/>
    <mergeCell ref="J29:N29"/>
    <mergeCell ref="D29:F29"/>
    <mergeCell ref="G29:I29"/>
    <mergeCell ref="AZ28:BA28"/>
    <mergeCell ref="BB28:BC28"/>
    <mergeCell ref="J26:N26"/>
    <mergeCell ref="BB26:BC26"/>
    <mergeCell ref="BB27:BC27"/>
    <mergeCell ref="AF27:AV27"/>
    <mergeCell ref="AW27:AX27"/>
    <mergeCell ref="AZ27:BA27"/>
    <mergeCell ref="O28:AD28"/>
    <mergeCell ref="AW26:AX26"/>
    <mergeCell ref="AZ26:BA26"/>
    <mergeCell ref="D27:F27"/>
    <mergeCell ref="G27:I27"/>
    <mergeCell ref="J27:N27"/>
    <mergeCell ref="O27:AD27"/>
    <mergeCell ref="D26:F26"/>
    <mergeCell ref="G26:I26"/>
    <mergeCell ref="O26:AD26"/>
    <mergeCell ref="AF26:AV26"/>
    <mergeCell ref="B26:C26"/>
    <mergeCell ref="B27:C27"/>
    <mergeCell ref="B28:C28"/>
    <mergeCell ref="B29:C29"/>
    <mergeCell ref="B23:C23"/>
    <mergeCell ref="BB23:BC23"/>
    <mergeCell ref="AW23:BA23"/>
    <mergeCell ref="J23:N23"/>
    <mergeCell ref="D23:F23"/>
    <mergeCell ref="G23:I23"/>
    <mergeCell ref="O23:AV23"/>
    <mergeCell ref="O24:AD24"/>
    <mergeCell ref="AF24:AV24"/>
    <mergeCell ref="B24:C24"/>
    <mergeCell ref="D24:F24"/>
    <mergeCell ref="G24:I24"/>
    <mergeCell ref="J24:N24"/>
    <mergeCell ref="B25:C25"/>
    <mergeCell ref="O25:AD25"/>
    <mergeCell ref="AF25:AV25"/>
    <mergeCell ref="J25:N25"/>
    <mergeCell ref="D25:F25"/>
    <mergeCell ref="G25:I25"/>
    <mergeCell ref="X10:AB10"/>
    <mergeCell ref="H10:L10"/>
    <mergeCell ref="AK18:AL18"/>
    <mergeCell ref="AK19:AL19"/>
    <mergeCell ref="AK16:AL16"/>
    <mergeCell ref="AK17:AL17"/>
    <mergeCell ref="N18:O18"/>
    <mergeCell ref="N19:O19"/>
    <mergeCell ref="P18:AJ18"/>
    <mergeCell ref="P19:AJ19"/>
    <mergeCell ref="BB24:BC24"/>
    <mergeCell ref="AW24:AX24"/>
    <mergeCell ref="AZ24:BA24"/>
    <mergeCell ref="AW25:AX25"/>
    <mergeCell ref="BB25:BC25"/>
    <mergeCell ref="AZ25:BA25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adheth21</cp:lastModifiedBy>
  <cp:lastPrinted>2008-07-06T16:09:27Z</cp:lastPrinted>
  <dcterms:created xsi:type="dcterms:W3CDTF">2002-02-21T07:48:38Z</dcterms:created>
  <dcterms:modified xsi:type="dcterms:W3CDTF">2012-07-16T11:13:05Z</dcterms:modified>
  <cp:category/>
  <cp:version/>
  <cp:contentType/>
  <cp:contentStatus/>
</cp:coreProperties>
</file>