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<sst xmlns="http://schemas.openxmlformats.org/spreadsheetml/2006/main" count="46" uniqueCount="42">
  <si>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Halle</t>
  </si>
  <si>
    <t>Trainer</t>
  </si>
  <si>
    <t>U14</t>
  </si>
  <si>
    <t>U18</t>
  </si>
  <si>
    <t>U14 + Geschwister</t>
  </si>
  <si>
    <t>U18 + Geschwister</t>
  </si>
  <si>
    <t>Termine</t>
  </si>
  <si>
    <t>Spieler / Trainingsg</t>
  </si>
  <si>
    <t>Kosten / h</t>
  </si>
  <si>
    <t>Gesamtkosten</t>
  </si>
  <si>
    <t>Vereinsbeitrag Hauptverein</t>
  </si>
  <si>
    <t>Spartenbeitrag Tennis</t>
  </si>
  <si>
    <t>Training Sommer</t>
  </si>
  <si>
    <t>Training Winter</t>
  </si>
  <si>
    <t>Vereinszuschuss Sommer</t>
  </si>
  <si>
    <t>Vereinszuschuss Winter</t>
  </si>
  <si>
    <t>Fakten</t>
  </si>
  <si>
    <t>Vereinsbeitrag Hauptverein U14</t>
  </si>
  <si>
    <t>Vereinsbeitrag Hauptverein U18</t>
  </si>
  <si>
    <t>Vereinszuschuss Training pro Kind und Jahr  (kostenpflichtiges Training ) Sommer Einzelkind</t>
  </si>
  <si>
    <t>Vereinszuschuss Training pro Kind und Jahr  (kostenpflichtiges Training ) Winter Einzelkind</t>
  </si>
  <si>
    <t>Vereinszuschuss Training pro Kind und Jahr  (kostenpflichtiges Training ) Sommer mehrere Kinder haben Training</t>
  </si>
  <si>
    <t>Vereinszuschuss Training pro Kind und Jahr  (kostenpflichtiges Training ) Winter mehrere Kinder haben Training</t>
  </si>
  <si>
    <t>Kosten pro Trainingsstunde</t>
  </si>
  <si>
    <t>Kalkuation</t>
  </si>
  <si>
    <t>Trainingsguppenstärke Sommer</t>
  </si>
  <si>
    <t>Trainingsguppenstärke Winter</t>
  </si>
  <si>
    <t>Kosten pro Hallenstunde im Winter ca.</t>
  </si>
  <si>
    <t>Vereinsbeitag Hauptverein</t>
  </si>
  <si>
    <t>Trainingstermine Sommer</t>
  </si>
  <si>
    <t>Trainingstermine Winter</t>
  </si>
  <si>
    <t>Wieviele Geschwister nehmen am kostenpflichtigen Sommertraining teil</t>
  </si>
  <si>
    <t>Wieviele Geschwister nehmen am kostenpflichtigen Wintertraining teil</t>
  </si>
  <si>
    <t>Ergebnisse pro Kind und Jahr</t>
  </si>
  <si>
    <t>Unterstützung durch den Verein</t>
  </si>
  <si>
    <t>Training im Winter inkl. Halle</t>
  </si>
  <si>
    <t>Maximalkosten inkl. Sommer und Winter Training</t>
  </si>
  <si>
    <t>Training im Sommer</t>
  </si>
  <si>
    <t>Basiskosten ( Freies Spielen im Sommer / kein professionelles Training )</t>
  </si>
  <si>
    <t>Minimalkosten ohne professionelles Training</t>
  </si>
  <si>
    <t>ausgewogene Kosten inkl. Sommertraining</t>
  </si>
  <si>
    <t>Alter des Spielers</t>
  </si>
</sst>
</file>

<file path=xl/styles.xml><?xml version="1.0" encoding="utf-8"?>
<styleSheet xmlns="http://schemas.openxmlformats.org/spreadsheetml/2006/main">
  <numFmts count="15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 textRotation="90"/>
    </xf>
    <xf numFmtId="0" fontId="0" fillId="5" borderId="1" xfId="0" applyFill="1" applyBorder="1" applyAlignment="1">
      <alignment horizontal="center" textRotation="90"/>
    </xf>
    <xf numFmtId="0" fontId="0" fillId="3" borderId="1" xfId="0" applyFill="1" applyBorder="1" applyAlignment="1">
      <alignment textRotation="90"/>
    </xf>
    <xf numFmtId="0" fontId="0" fillId="2" borderId="1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170" fontId="0" fillId="4" borderId="1" xfId="0" applyNumberFormat="1" applyFill="1" applyBorder="1" applyAlignment="1">
      <alignment horizontal="center"/>
    </xf>
    <xf numFmtId="170" fontId="0" fillId="5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170" fontId="0" fillId="2" borderId="1" xfId="0" applyNumberFormat="1" applyFill="1" applyBorder="1" applyAlignment="1">
      <alignment horizontal="center"/>
    </xf>
    <xf numFmtId="170" fontId="0" fillId="3" borderId="1" xfId="0" applyNumberFormat="1" applyFill="1" applyBorder="1" applyAlignment="1">
      <alignment horizontal="center"/>
    </xf>
    <xf numFmtId="0" fontId="0" fillId="6" borderId="0" xfId="0" applyFill="1" applyAlignment="1">
      <alignment/>
    </xf>
    <xf numFmtId="0" fontId="0" fillId="0" borderId="0" xfId="0" applyAlignment="1">
      <alignment horizontal="right"/>
    </xf>
    <xf numFmtId="170" fontId="0" fillId="7" borderId="0" xfId="0" applyNumberFormat="1" applyFill="1" applyBorder="1" applyAlignment="1">
      <alignment horizontal="right"/>
    </xf>
    <xf numFmtId="170" fontId="0" fillId="7" borderId="0" xfId="0" applyNumberFormat="1" applyFill="1" applyBorder="1" applyAlignment="1">
      <alignment horizontal="right"/>
    </xf>
    <xf numFmtId="0" fontId="0" fillId="8" borderId="0" xfId="0" applyFill="1" applyAlignment="1">
      <alignment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4" fillId="8" borderId="0" xfId="0" applyFont="1" applyFill="1" applyAlignment="1">
      <alignment horizontal="left"/>
    </xf>
    <xf numFmtId="0" fontId="4" fillId="8" borderId="0" xfId="0" applyFont="1" applyFill="1" applyAlignment="1">
      <alignment/>
    </xf>
    <xf numFmtId="0" fontId="0" fillId="7" borderId="0" xfId="0" applyFill="1" applyAlignment="1">
      <alignment/>
    </xf>
    <xf numFmtId="0" fontId="0" fillId="6" borderId="0" xfId="0" applyFill="1" applyAlignment="1">
      <alignment horizontal="right"/>
    </xf>
    <xf numFmtId="170" fontId="0" fillId="6" borderId="0" xfId="0" applyNumberFormat="1" applyFill="1" applyAlignment="1">
      <alignment/>
    </xf>
    <xf numFmtId="170" fontId="0" fillId="3" borderId="0" xfId="0" applyNumberFormat="1" applyFill="1" applyAlignment="1">
      <alignment/>
    </xf>
    <xf numFmtId="0" fontId="4" fillId="3" borderId="0" xfId="0" applyFont="1" applyFill="1" applyAlignment="1">
      <alignment horizontal="right"/>
    </xf>
    <xf numFmtId="170" fontId="4" fillId="3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workbookViewId="0" topLeftCell="A1">
      <selection activeCell="A1" sqref="A1:C16384"/>
    </sheetView>
  </sheetViews>
  <sheetFormatPr defaultColWidth="11.421875" defaultRowHeight="12.75" outlineLevelRow="1"/>
  <cols>
    <col min="1" max="1" width="4.00390625" style="0" customWidth="1"/>
    <col min="2" max="2" width="96.57421875" style="0" bestFit="1" customWidth="1"/>
    <col min="3" max="3" width="8.8515625" style="0" customWidth="1"/>
    <col min="4" max="16384" width="9.140625" style="0" customWidth="1"/>
  </cols>
  <sheetData>
    <row r="2" spans="2:3" ht="12.75">
      <c r="B2" s="24" t="s">
        <v>16</v>
      </c>
      <c r="C2" s="19"/>
    </row>
    <row r="3" spans="2:3" ht="12.75">
      <c r="B3" s="15" t="s">
        <v>17</v>
      </c>
      <c r="C3" s="17">
        <v>25</v>
      </c>
    </row>
    <row r="4" spans="2:3" ht="12.75">
      <c r="B4" s="15" t="s">
        <v>18</v>
      </c>
      <c r="C4" s="17">
        <v>30</v>
      </c>
    </row>
    <row r="5" spans="2:3" ht="12.75">
      <c r="B5" s="15" t="s">
        <v>11</v>
      </c>
      <c r="C5" s="17">
        <v>40</v>
      </c>
    </row>
    <row r="6" spans="2:3" ht="12.75">
      <c r="B6" s="15" t="s">
        <v>19</v>
      </c>
      <c r="C6" s="17">
        <v>-18</v>
      </c>
    </row>
    <row r="7" spans="2:3" ht="12.75">
      <c r="B7" s="15" t="s">
        <v>21</v>
      </c>
      <c r="C7" s="17">
        <v>-23</v>
      </c>
    </row>
    <row r="8" spans="2:3" ht="12.75">
      <c r="B8" s="15" t="s">
        <v>20</v>
      </c>
      <c r="C8" s="17">
        <v>-18</v>
      </c>
    </row>
    <row r="9" spans="2:3" ht="12.75">
      <c r="B9" s="15" t="s">
        <v>22</v>
      </c>
      <c r="C9" s="17">
        <v>-23</v>
      </c>
    </row>
    <row r="10" spans="2:3" ht="12.75">
      <c r="B10" s="15" t="s">
        <v>23</v>
      </c>
      <c r="C10" s="18">
        <v>30</v>
      </c>
    </row>
    <row r="11" spans="2:3" ht="12.75">
      <c r="B11" s="15" t="s">
        <v>27</v>
      </c>
      <c r="C11" s="18">
        <v>15</v>
      </c>
    </row>
    <row r="13" spans="2:3" ht="12.75">
      <c r="B13" s="23" t="s">
        <v>24</v>
      </c>
      <c r="C13" s="19"/>
    </row>
    <row r="14" spans="2:3" ht="12.75">
      <c r="B14" s="20" t="s">
        <v>41</v>
      </c>
      <c r="C14" s="25">
        <v>15</v>
      </c>
    </row>
    <row r="15" spans="2:3" ht="12.75" hidden="1" outlineLevel="1">
      <c r="B15" s="20" t="s">
        <v>28</v>
      </c>
      <c r="C15" s="17">
        <f>IF($C14&lt;15,$C3,$C4)</f>
        <v>30</v>
      </c>
    </row>
    <row r="16" spans="2:3" ht="12.75" collapsed="1">
      <c r="B16" s="21" t="s">
        <v>25</v>
      </c>
      <c r="C16" s="25">
        <v>4</v>
      </c>
    </row>
    <row r="17" spans="2:3" ht="12.75">
      <c r="B17" s="21" t="s">
        <v>29</v>
      </c>
      <c r="C17" s="25">
        <v>15</v>
      </c>
    </row>
    <row r="18" spans="2:3" ht="12.75">
      <c r="B18" s="21" t="s">
        <v>31</v>
      </c>
      <c r="C18" s="25">
        <v>1</v>
      </c>
    </row>
    <row r="19" spans="2:3" ht="12.75" hidden="1" outlineLevel="1">
      <c r="B19" s="21" t="s">
        <v>34</v>
      </c>
      <c r="C19" s="17">
        <f>IF($C18&lt;2,$C6,$C7)</f>
        <v>-18</v>
      </c>
    </row>
    <row r="20" spans="2:3" ht="12.75" collapsed="1">
      <c r="B20" s="22" t="s">
        <v>26</v>
      </c>
      <c r="C20" s="25">
        <v>4</v>
      </c>
    </row>
    <row r="21" spans="2:3" ht="12.75">
      <c r="B21" s="22" t="s">
        <v>30</v>
      </c>
      <c r="C21" s="25">
        <v>20</v>
      </c>
    </row>
    <row r="22" spans="2:3" ht="12.75">
      <c r="B22" s="22" t="s">
        <v>32</v>
      </c>
      <c r="C22" s="25">
        <v>1</v>
      </c>
    </row>
    <row r="23" spans="2:3" ht="12.75" hidden="1" outlineLevel="1">
      <c r="B23" s="22" t="s">
        <v>34</v>
      </c>
      <c r="C23" s="17">
        <f>IF($C22&lt;2,$C8,$C9)</f>
        <v>-18</v>
      </c>
    </row>
    <row r="24" ht="12.75" collapsed="1">
      <c r="B24" s="16"/>
    </row>
    <row r="25" spans="2:3" ht="12.75">
      <c r="B25" s="23" t="s">
        <v>33</v>
      </c>
      <c r="C25" s="19"/>
    </row>
    <row r="26" spans="2:3" ht="12.75">
      <c r="B26" s="26" t="s">
        <v>38</v>
      </c>
      <c r="C26" s="27">
        <f>C15+C5</f>
        <v>70</v>
      </c>
    </row>
    <row r="27" spans="2:3" ht="12.75">
      <c r="B27" s="26" t="s">
        <v>37</v>
      </c>
      <c r="C27" s="27">
        <f>C17*C10/C16+C19</f>
        <v>94.5</v>
      </c>
    </row>
    <row r="28" spans="2:3" ht="12.75">
      <c r="B28" s="26" t="s">
        <v>35</v>
      </c>
      <c r="C28" s="27">
        <f>(C21*(C10+C11))/C20-C23</f>
        <v>243</v>
      </c>
    </row>
    <row r="29" spans="2:3" ht="12.75">
      <c r="B29" s="20"/>
      <c r="C29" s="28"/>
    </row>
    <row r="30" spans="2:3" ht="12.75">
      <c r="B30" s="29" t="s">
        <v>36</v>
      </c>
      <c r="C30" s="30">
        <f>C26+C27+C28</f>
        <v>407.5</v>
      </c>
    </row>
    <row r="31" spans="2:3" ht="12.75">
      <c r="B31" s="29" t="s">
        <v>40</v>
      </c>
      <c r="C31" s="30">
        <f>C26+C27</f>
        <v>164.5</v>
      </c>
    </row>
    <row r="32" spans="2:3" ht="12.75">
      <c r="B32" s="29" t="s">
        <v>39</v>
      </c>
      <c r="C32" s="30">
        <f>C26</f>
        <v>70</v>
      </c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"/>
  <sheetViews>
    <sheetView workbookViewId="0" topLeftCell="A1">
      <selection activeCell="B8" sqref="B8:D9"/>
    </sheetView>
  </sheetViews>
  <sheetFormatPr defaultColWidth="11.421875" defaultRowHeight="12.75"/>
  <cols>
    <col min="1" max="1" width="9.140625" style="0" customWidth="1"/>
    <col min="2" max="2" width="23.28125" style="0" bestFit="1" customWidth="1"/>
    <col min="3" max="16384" width="9.140625" style="0" customWidth="1"/>
  </cols>
  <sheetData>
    <row r="2" spans="3:12" ht="12.75">
      <c r="C2" s="1"/>
      <c r="D2" s="1"/>
      <c r="E2" s="1"/>
      <c r="F2" s="1"/>
      <c r="G2" s="1"/>
      <c r="H2" s="1"/>
      <c r="I2" s="2" t="s">
        <v>0</v>
      </c>
      <c r="J2" s="3"/>
      <c r="K2" s="4" t="s">
        <v>1</v>
      </c>
      <c r="L2" s="4"/>
    </row>
    <row r="3" spans="3:12" ht="89.25">
      <c r="C3" s="5" t="s">
        <v>2</v>
      </c>
      <c r="D3" s="5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8" t="s">
        <v>8</v>
      </c>
      <c r="J3" s="8" t="s">
        <v>9</v>
      </c>
      <c r="K3" s="9" t="s">
        <v>8</v>
      </c>
      <c r="L3" s="9" t="s">
        <v>9</v>
      </c>
    </row>
    <row r="4" spans="2:12" ht="12.75">
      <c r="B4" t="s">
        <v>10</v>
      </c>
      <c r="C4" s="10">
        <v>25</v>
      </c>
      <c r="D4" s="10">
        <v>30</v>
      </c>
      <c r="E4" s="11">
        <f>C4</f>
        <v>25</v>
      </c>
      <c r="F4" s="11">
        <v>30</v>
      </c>
      <c r="G4" s="12"/>
      <c r="H4" s="12"/>
      <c r="I4" s="13"/>
      <c r="J4" s="13"/>
      <c r="K4" s="14"/>
      <c r="L4" s="14"/>
    </row>
    <row r="5" spans="2:12" ht="12.75">
      <c r="B5" t="s">
        <v>11</v>
      </c>
      <c r="C5" s="10">
        <v>40</v>
      </c>
      <c r="D5" s="10">
        <f aca="true" t="shared" si="0" ref="D5:F9">C5</f>
        <v>40</v>
      </c>
      <c r="E5" s="11">
        <f t="shared" si="0"/>
        <v>40</v>
      </c>
      <c r="F5" s="11">
        <f t="shared" si="0"/>
        <v>40</v>
      </c>
      <c r="G5" s="12"/>
      <c r="H5" s="12"/>
      <c r="I5" s="13"/>
      <c r="J5" s="13"/>
      <c r="K5" s="14"/>
      <c r="L5" s="14"/>
    </row>
    <row r="6" spans="2:12" ht="12.75">
      <c r="B6" t="s">
        <v>12</v>
      </c>
      <c r="C6" s="10">
        <f>J6+L6</f>
        <v>150</v>
      </c>
      <c r="D6" s="10">
        <f t="shared" si="0"/>
        <v>150</v>
      </c>
      <c r="E6" s="11">
        <f t="shared" si="0"/>
        <v>150</v>
      </c>
      <c r="F6" s="11">
        <f t="shared" si="0"/>
        <v>150</v>
      </c>
      <c r="G6" s="12">
        <v>20</v>
      </c>
      <c r="H6" s="12">
        <v>4</v>
      </c>
      <c r="I6" s="13">
        <v>0</v>
      </c>
      <c r="J6" s="13">
        <v>0</v>
      </c>
      <c r="K6" s="14">
        <v>30</v>
      </c>
      <c r="L6" s="14">
        <f>G6*K6/H6</f>
        <v>150</v>
      </c>
    </row>
    <row r="7" spans="2:12" ht="12.75">
      <c r="B7" t="s">
        <v>13</v>
      </c>
      <c r="C7" s="10">
        <f>J7+L7</f>
        <v>215</v>
      </c>
      <c r="D7" s="10">
        <f t="shared" si="0"/>
        <v>215</v>
      </c>
      <c r="E7" s="11">
        <f t="shared" si="0"/>
        <v>215</v>
      </c>
      <c r="F7" s="11">
        <f>E7</f>
        <v>215</v>
      </c>
      <c r="G7" s="12">
        <v>20</v>
      </c>
      <c r="H7" s="12">
        <v>4</v>
      </c>
      <c r="I7" s="13">
        <v>13</v>
      </c>
      <c r="J7" s="13">
        <f>G7*I7/H7</f>
        <v>65</v>
      </c>
      <c r="K7" s="14">
        <v>30</v>
      </c>
      <c r="L7" s="14">
        <f>G7*K7/H7</f>
        <v>150</v>
      </c>
    </row>
    <row r="8" spans="2:12" ht="12.75">
      <c r="B8" t="s">
        <v>14</v>
      </c>
      <c r="C8" s="10">
        <v>-18</v>
      </c>
      <c r="D8" s="10">
        <f t="shared" si="0"/>
        <v>-18</v>
      </c>
      <c r="E8" s="11">
        <v>-23</v>
      </c>
      <c r="F8" s="11">
        <v>-23</v>
      </c>
      <c r="G8" s="12"/>
      <c r="H8" s="12"/>
      <c r="I8" s="13"/>
      <c r="J8" s="13"/>
      <c r="K8" s="14"/>
      <c r="L8" s="14"/>
    </row>
    <row r="9" spans="2:12" ht="12.75">
      <c r="B9" t="s">
        <v>15</v>
      </c>
      <c r="C9" s="10">
        <v>-18</v>
      </c>
      <c r="D9" s="10">
        <f t="shared" si="0"/>
        <v>-18</v>
      </c>
      <c r="E9" s="11">
        <v>-23</v>
      </c>
      <c r="F9" s="11">
        <v>-23</v>
      </c>
      <c r="G9" s="12"/>
      <c r="H9" s="12"/>
      <c r="I9" s="13"/>
      <c r="J9" s="13"/>
      <c r="K9" s="14"/>
      <c r="L9" s="14"/>
    </row>
    <row r="10" spans="3:12" ht="12.75">
      <c r="C10" s="13">
        <f>C4+C5+C6+C7+C8+C9</f>
        <v>394</v>
      </c>
      <c r="D10" s="13">
        <f>C10+D4</f>
        <v>424</v>
      </c>
      <c r="E10" s="10">
        <f>C4+C5+C6+C7+E8+E9</f>
        <v>384</v>
      </c>
      <c r="F10" s="10">
        <f>E10+F4</f>
        <v>414</v>
      </c>
      <c r="I10" s="1"/>
      <c r="J10" s="1"/>
      <c r="K10" s="1"/>
      <c r="L1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SG4197</cp:lastModifiedBy>
  <dcterms:created xsi:type="dcterms:W3CDTF">1996-10-14T23:33:28Z</dcterms:created>
  <dcterms:modified xsi:type="dcterms:W3CDTF">2012-09-24T09:50:46Z</dcterms:modified>
  <cp:category/>
  <cp:version/>
  <cp:contentType/>
  <cp:contentStatus/>
</cp:coreProperties>
</file>